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codeName="ThisWorkbook"/>
  <mc:AlternateContent xmlns:mc="http://schemas.openxmlformats.org/markup-compatibility/2006">
    <mc:Choice Requires="x15">
      <x15ac:absPath xmlns:x15ac="http://schemas.microsoft.com/office/spreadsheetml/2010/11/ac" url="F:\CO Dept Purchasing\FY24 Bids &amp; RFPs\24HR1 Life Insurance(KM_mg)\4 Bid Documents\Kim Documents\"/>
    </mc:Choice>
  </mc:AlternateContent>
  <xr:revisionPtr revIDLastSave="0" documentId="13_ncr:1_{E35A6BDE-B4CD-4B8F-A8AD-B163F8117567}" xr6:coauthVersionLast="47" xr6:coauthVersionMax="47" xr10:uidLastSave="{00000000-0000-0000-0000-000000000000}"/>
  <bookViews>
    <workbookView xWindow="-120" yWindow="-120" windowWidth="29040" windowHeight="15840" tabRatio="915" firstSheet="7" activeTab="17" xr2:uid="{00000000-000D-0000-FFFF-FFFF00000000}"/>
  </bookViews>
  <sheets>
    <sheet name="Title page" sheetId="51" r:id="rId1"/>
    <sheet name="Requirements &amp; Proposal Info." sheetId="10" r:id="rId2"/>
    <sheet name="Background" sheetId="3" r:id="rId3"/>
    <sheet name="Objectives" sheetId="4" r:id="rId4"/>
    <sheet name="Plan Summary" sheetId="5" r:id="rId5"/>
    <sheet name="Contacts and Bid Schedule" sheetId="38" r:id="rId6"/>
    <sheet name="Questionnaire" sheetId="65" r:id="rId7"/>
    <sheet name="Plan and Cost Responses &gt;" sheetId="54" r:id="rId8"/>
    <sheet name="Class 1&amp;2" sheetId="55" r:id="rId9"/>
    <sheet name="Class 3" sheetId="59" r:id="rId10"/>
    <sheet name="Retiree Class 4,5&amp;6" sheetId="56" r:id="rId11"/>
    <sheet name="BOE Members" sheetId="60" r:id="rId12"/>
    <sheet name="Supp LifeAD&amp;D" sheetId="57" r:id="rId13"/>
    <sheet name="Grandfathered Dep Life" sheetId="61" r:id="rId14"/>
    <sheet name="Vol STD" sheetId="58" r:id="rId15"/>
    <sheet name="Binding Prop. Acknowledge" sheetId="43" r:id="rId16"/>
    <sheet name="Experience &gt;" sheetId="63" r:id="rId17"/>
    <sheet name="STD" sheetId="62" r:id="rId18"/>
    <sheet name="Group Claim Exp" sheetId="64" r:id="rId19"/>
    <sheet name="Back Page" sheetId="53" r:id="rId20"/>
  </sheets>
  <definedNames>
    <definedName name="ClientName">'Title page'!$B$7</definedName>
    <definedName name="_xlnm.Print_Area" localSheetId="5">'Contacts and Bid Schedule'!$A$1:$E$29</definedName>
    <definedName name="_xlnm.Print_Area" localSheetId="1">'Requirements &amp; Proposal Info.'!$A$1:$A$53</definedName>
    <definedName name="_xlnm.Print_Titles" localSheetId="4">'Plan Summary'!$1:$18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43" i="57" l="1"/>
  <c r="E143" i="57"/>
  <c r="E158" i="57" s="1"/>
  <c r="E122" i="57"/>
  <c r="E157" i="57" s="1"/>
  <c r="D122" i="57"/>
  <c r="D158" i="57"/>
  <c r="D157" i="57"/>
  <c r="E14" i="61"/>
  <c r="E15" i="61" s="1"/>
  <c r="D14" i="61"/>
  <c r="D15" i="61" s="1"/>
  <c r="A1" i="65"/>
  <c r="E17" i="61" l="1"/>
  <c r="E16" i="61"/>
  <c r="A1" i="61"/>
  <c r="D71" i="60"/>
  <c r="D80" i="60" s="1"/>
  <c r="D79" i="60"/>
  <c r="G54" i="58"/>
  <c r="G42" i="58"/>
  <c r="A1" i="64"/>
  <c r="A1" i="62"/>
  <c r="F54" i="58"/>
  <c r="F42" i="58"/>
  <c r="E56" i="56"/>
  <c r="E57" i="56" s="1"/>
  <c r="E58" i="56" s="1"/>
  <c r="D81" i="55"/>
  <c r="D80" i="55"/>
  <c r="F45" i="59"/>
  <c r="F46" i="59" s="1"/>
  <c r="E45" i="59"/>
  <c r="E46" i="59" s="1"/>
  <c r="F57" i="56"/>
  <c r="F58" i="56" s="1"/>
  <c r="F48" i="56"/>
  <c r="F49" i="56" s="1"/>
  <c r="E48" i="56"/>
  <c r="E49" i="56" s="1"/>
  <c r="A1" i="58"/>
  <c r="G55" i="58" l="1"/>
  <c r="F43" i="58"/>
  <c r="G43" i="58"/>
  <c r="F55" i="58"/>
  <c r="A1" i="57"/>
  <c r="F83" i="55"/>
  <c r="F84" i="55" s="1"/>
  <c r="F75" i="55"/>
  <c r="F74" i="55"/>
  <c r="E83" i="55"/>
  <c r="E84" i="55" s="1"/>
  <c r="E74" i="55"/>
  <c r="E75" i="55" s="1"/>
  <c r="A1" i="60" l="1"/>
  <c r="A1" i="56"/>
  <c r="A1" i="59"/>
  <c r="A1" i="55"/>
  <c r="A1" i="3"/>
  <c r="A1" i="43" l="1"/>
  <c r="A1" i="10"/>
  <c r="A1" i="38"/>
  <c r="A1" i="5"/>
  <c r="A1" i="4"/>
</calcChain>
</file>

<file path=xl/sharedStrings.xml><?xml version="1.0" encoding="utf-8"?>
<sst xmlns="http://schemas.openxmlformats.org/spreadsheetml/2006/main" count="2981" uniqueCount="707">
  <si>
    <t>Background</t>
  </si>
  <si>
    <t>Response Format</t>
  </si>
  <si>
    <t>DATE</t>
  </si>
  <si>
    <t>ACTION STEP</t>
  </si>
  <si>
    <t>RFP questions due from vendors</t>
  </si>
  <si>
    <t>Proposals Due</t>
  </si>
  <si>
    <t xml:space="preserve">Final vendor selection </t>
  </si>
  <si>
    <t xml:space="preserve">Effective date </t>
  </si>
  <si>
    <t>General Information</t>
  </si>
  <si>
    <t>Covered Plan Background</t>
  </si>
  <si>
    <t>Response Instructions</t>
  </si>
  <si>
    <t>If you do not intend to submit a proposal, please provide a written explanation of your declination.</t>
  </si>
  <si>
    <t>Bid Schedule</t>
  </si>
  <si>
    <t>Implementation planning and rollout (separate timeline to be released)</t>
  </si>
  <si>
    <t xml:space="preserve">Please complete and respond to all questions/requests contained in the following sections of this RFP: </t>
  </si>
  <si>
    <t>Binding Proposal Acknowledgement</t>
  </si>
  <si>
    <t>If no conditions or assumptions are listed below, your acceptance of all terms of the RFP will be binding. It is not sufficient to merely note such deviations in the body of your proposal.</t>
  </si>
  <si>
    <t>Authorized Name</t>
  </si>
  <si>
    <t>Authorized Signature</t>
  </si>
  <si>
    <t>Title</t>
  </si>
  <si>
    <t>Company</t>
  </si>
  <si>
    <t>Date of Signature</t>
  </si>
  <si>
    <t>Please review and accept the following requirements and bid information. If any provisions are unacceptable, please describe deviations, explain why and offer alternatives in the Binding Proposal Acknowledgement.</t>
  </si>
  <si>
    <t xml:space="preserve">Finalists will be asked to provide suggested implementation work plans, contract/policy, SPD and administrators manual. </t>
  </si>
  <si>
    <t>Any costs incurred by vendors in preparing or submitting proposals are your sole responsibility. Vendors will not be reimbursed for these costs. The client will not incur any additional expenses during the finalist and site visit phases of the marketing.</t>
  </si>
  <si>
    <r>
      <rPr>
        <sz val="18"/>
        <color theme="4"/>
        <rFont val="Arial"/>
        <family val="2"/>
      </rPr>
      <t>Current Plan Summary</t>
    </r>
    <r>
      <rPr>
        <sz val="11"/>
        <color theme="1"/>
        <rFont val="Arial"/>
        <family val="2"/>
      </rPr>
      <t xml:space="preserve">
</t>
    </r>
  </si>
  <si>
    <t>Requirements and Proposal Information</t>
  </si>
  <si>
    <t>Award or Rejection</t>
  </si>
  <si>
    <t>Costs for Proposal and Site Visits</t>
  </si>
  <si>
    <t>Proposal Deadline</t>
  </si>
  <si>
    <t>No Loss – No Gain</t>
  </si>
  <si>
    <t>Commissions</t>
  </si>
  <si>
    <t xml:space="preserve">•  Binding Proposal Acknowledgement  </t>
  </si>
  <si>
    <t>Vendor finalist meetings, presentations, site visits</t>
  </si>
  <si>
    <t xml:space="preserve">The primary objectives of this Request for Proposal (RFP) are to: </t>
  </si>
  <si>
    <t>Time for Acceptance</t>
  </si>
  <si>
    <t>To the best of our knowledge, all employees and their current employment status are listed on the census.  All efforts will be made to keep disabled persons with the current vendor for LTD coverage.</t>
  </si>
  <si>
    <t>Confidentiality Agreement</t>
  </si>
  <si>
    <r>
      <t>Census Information</t>
    </r>
    <r>
      <rPr>
        <b/>
        <sz val="11"/>
        <color theme="1"/>
        <rFont val="Calibri"/>
        <family val="2"/>
      </rPr>
      <t xml:space="preserve"> </t>
    </r>
  </si>
  <si>
    <r>
      <t>Census information is found on an attached Microsoft Excel file. This census is representative of the current and expected population, but is subject to change prior to the effective date, therefore, you must provide the impact of any change in population on your proposal. Favorable consideration will be given to those proposals that demonstrate flexibility.  No dramatic changes in the covered population are expected.</t>
    </r>
    <r>
      <rPr>
        <b/>
        <sz val="11"/>
        <color theme="1"/>
        <rFont val="Arial"/>
        <family val="2"/>
      </rPr>
      <t xml:space="preserve"> </t>
    </r>
  </si>
  <si>
    <t>Effective Date of Coverage</t>
  </si>
  <si>
    <t>Contract Situs</t>
  </si>
  <si>
    <t>Premium and Claims Experience</t>
  </si>
  <si>
    <t>Guarantee Issue</t>
  </si>
  <si>
    <t xml:space="preserve">Please refer to the plan summaries for information on all guarantee issue enrollment opportunities. You must equal or improve all guarantee issue amounts. </t>
  </si>
  <si>
    <t>Please note that all answers serve as warranty that the insurer can and will deliver as described.</t>
  </si>
  <si>
    <t>•</t>
  </si>
  <si>
    <r>
      <rPr>
        <sz val="18"/>
        <color theme="4"/>
        <rFont val="Arial"/>
        <family val="2"/>
      </rPr>
      <t>Objectives</t>
    </r>
    <r>
      <rPr>
        <sz val="11"/>
        <color theme="1"/>
        <rFont val="Arial"/>
        <family val="2"/>
      </rPr>
      <t xml:space="preserve">
</t>
    </r>
  </si>
  <si>
    <t>Duplication of current plan design at the date of implementation with selected vendor(s).</t>
  </si>
  <si>
    <t>Review alternative plan design options to identify areas for savings and/or better plan management.</t>
  </si>
  <si>
    <t>Reduction in overall costs of the current life and disability benefit programs.</t>
  </si>
  <si>
    <t>Prolonged rate guarantees, in order to secure an adequate period of time to measure improved claim management practices and obtain an appropriate level of claim experience for evaluating future renewal rates.</t>
  </si>
  <si>
    <t>Review current trends for potential new plan design/offerings.</t>
  </si>
  <si>
    <t>Secure access to robust life and disability claim data resources, on a timely and regular basis, that will provide important information for the monitoring and management of these programs.</t>
  </si>
  <si>
    <t>Enhanced contractual terms.</t>
  </si>
  <si>
    <t>Obtain superior service for benefits staff and employees, including timely claim payments and responsiveness to all issues.</t>
  </si>
  <si>
    <t>Obtain a thorough understanding of your company’s partial and full return-to-work strategies.</t>
  </si>
  <si>
    <t xml:space="preserve">A Summary Plan Description (SPD) is attached to this RFP. Your quote must be based on your ability to duplicate all provisions of the current coverage and your ability to match the proposed plan design. Where proposed plan design is silent, please duplicate the current plan design for plan maximums, as well as, plan and frequency limits. Please refer to the Summary Plan Descriptions (SPDs) for detailed plan information, provisions, practices and listing of covered and not covered services.  </t>
  </si>
  <si>
    <t>Documentation</t>
  </si>
  <si>
    <t>The vendor agrees to keep the information provided herein confidential. This requirement applies whether or not you agree to provide a response to this RFP. Other than reports submitted to either the client or Trion, you agree not to publish, reproduce, or in any other way divulge such information in whole or part, in any manner of form, or authorize or permit others to do so.</t>
  </si>
  <si>
    <t>Premium and corresponding claims experience available for the plans is provided in separate attachments.</t>
  </si>
  <si>
    <t xml:space="preserve">By signing this binding proposal acknowledgement, a duly authorized officer of your Company acknowledges that all representations made in your proposal will be binding and your Company has agreed to all of the requirements of the RFP, unless deviations and/or exceptions are clearly outlined below. If you have any questions about the plan design or other aspects of this RFP, these questions should also be outlined below. </t>
  </si>
  <si>
    <t>Basic Life</t>
  </si>
  <si>
    <t>AD&amp;D</t>
  </si>
  <si>
    <t>STD</t>
  </si>
  <si>
    <t>Duration</t>
  </si>
  <si>
    <t>Performance Guarantees</t>
  </si>
  <si>
    <t>Please attach a copy of performance guarantees you are willing to offer, clearly noting the premium at risk and triggers for each applicable area</t>
  </si>
  <si>
    <t xml:space="preserve">We request that quoting carriers provide an annual dollar allowance in their proposal for the Employer to cover implementation, communication and/or Benefits Administration costs.  Please clearly communicate the dollar ($) and/or PEPM allowance(s), frequency of the allowance (for example, annual allowance) and any use or filing for reimbursement restrictions. </t>
  </si>
  <si>
    <t>Client Name:</t>
  </si>
  <si>
    <t>Industry:</t>
  </si>
  <si>
    <t xml:space="preserve">Location: </t>
  </si>
  <si>
    <t xml:space="preserve">Size: </t>
  </si>
  <si>
    <r>
      <t>All coverage will be provided on a no loss/no gain basis. Vendors will be required to cover employees not actively at work but eligible for coverage under the client agreements. Note that this will include disabled employees.</t>
    </r>
    <r>
      <rPr>
        <u/>
        <sz val="11"/>
        <color theme="1"/>
        <rFont val="Arial"/>
        <family val="2"/>
      </rPr>
      <t xml:space="preserve">
</t>
    </r>
    <r>
      <rPr>
        <b/>
        <u/>
        <sz val="11"/>
        <color rgb="FFFF0000"/>
        <rFont val="Arial"/>
        <family val="2"/>
      </rPr>
      <t xml:space="preserve">Carriers - be sure to verify in writing. </t>
    </r>
  </si>
  <si>
    <t>Frederick County Public Schools (FCPS)</t>
  </si>
  <si>
    <t>Insured proposals should be quoted net of commissions for all coverages.</t>
  </si>
  <si>
    <r>
      <t xml:space="preserve">The effective date of coverage quoted should be </t>
    </r>
    <r>
      <rPr>
        <b/>
        <sz val="11"/>
        <rFont val="Arial"/>
        <family val="2"/>
      </rPr>
      <t>July 1, 2024.</t>
    </r>
  </si>
  <si>
    <r>
      <t xml:space="preserve">Contract situs is </t>
    </r>
    <r>
      <rPr>
        <b/>
        <sz val="11"/>
        <rFont val="Arial"/>
        <family val="2"/>
      </rPr>
      <t>Maryland.</t>
    </r>
  </si>
  <si>
    <t>Request for Allowance (Implementation, Benefits Administration, etc.)</t>
  </si>
  <si>
    <t>Education; public sector</t>
  </si>
  <si>
    <t>Maryland</t>
  </si>
  <si>
    <t>RFP released</t>
  </si>
  <si>
    <t>TBD</t>
  </si>
  <si>
    <t>10,747 eligible</t>
  </si>
  <si>
    <t>Plan and Cost Responses</t>
  </si>
  <si>
    <t>Retiree Life - Classes 4, 5, and 6</t>
  </si>
  <si>
    <t>Basic Life - Board Members</t>
  </si>
  <si>
    <t>Quoting Carrier</t>
  </si>
  <si>
    <t>Plan Provisions</t>
  </si>
  <si>
    <t>Ees/Volume</t>
  </si>
  <si>
    <t>(Input Name)</t>
  </si>
  <si>
    <t>Employee Contributions</t>
  </si>
  <si>
    <t>Participation Requirement</t>
  </si>
  <si>
    <t>Eligibility</t>
  </si>
  <si>
    <t>Eligibility Waiting Period</t>
  </si>
  <si>
    <t>Basic Life and AD&amp;D</t>
  </si>
  <si>
    <t>Benefit</t>
  </si>
  <si>
    <t>Maximum Benefit</t>
  </si>
  <si>
    <t>Definition of Earnings</t>
  </si>
  <si>
    <t>Reduction Schedule</t>
  </si>
  <si>
    <t>Accelerated Death Benefit / Terminal Illness Benefit</t>
  </si>
  <si>
    <t>Suicide</t>
  </si>
  <si>
    <t>Waiver of Premium</t>
  </si>
  <si>
    <t>Waiver of Premium Elimination Period</t>
  </si>
  <si>
    <t>Waiver of Premium - Date of Disability or Filing?</t>
  </si>
  <si>
    <t>Waiver of Premium - termination date</t>
  </si>
  <si>
    <t>Waiver of Premium - Eligibility age</t>
  </si>
  <si>
    <t>Waiver of Premium - Definition of Disability</t>
  </si>
  <si>
    <t xml:space="preserve">Takeover of Claimants </t>
  </si>
  <si>
    <t>Conversion</t>
  </si>
  <si>
    <t>Portability</t>
  </si>
  <si>
    <t>Portability Options:</t>
  </si>
  <si>
    <t>Portability Duration</t>
  </si>
  <si>
    <t>Portability tied to an active policy?</t>
  </si>
  <si>
    <t>Evidence of insurability required for portability?</t>
  </si>
  <si>
    <t>Port Claims - Pool or Assigned to Client?</t>
  </si>
  <si>
    <t>Spouse Coverage</t>
  </si>
  <si>
    <t>Child Coverage</t>
  </si>
  <si>
    <t xml:space="preserve">Value-Added Services: </t>
  </si>
  <si>
    <t>Basic AD&amp;D Detail</t>
  </si>
  <si>
    <t>Schedule</t>
  </si>
  <si>
    <t>Life</t>
  </si>
  <si>
    <t>Both Hands or Both Feet or Sight Both Eyes</t>
  </si>
  <si>
    <t>One Hand and One Foot</t>
  </si>
  <si>
    <t>One Hand and Sight of One Eye</t>
  </si>
  <si>
    <t>One Foot and Sight of One Eye</t>
  </si>
  <si>
    <t>Speech and Hearing</t>
  </si>
  <si>
    <t>One Hand or One Foot</t>
  </si>
  <si>
    <t>Sight of One Eye</t>
  </si>
  <si>
    <t>Speech or Hearing</t>
  </si>
  <si>
    <t>Thumb and Index Finger of Same Hand</t>
  </si>
  <si>
    <t>Coma Benefit</t>
  </si>
  <si>
    <t>Maximum Combination of Covered Losses</t>
  </si>
  <si>
    <t>Exposure and Disappearance</t>
  </si>
  <si>
    <t>Repatriation Benefit</t>
  </si>
  <si>
    <t>Quadriplegia</t>
  </si>
  <si>
    <t>Paraplegia</t>
  </si>
  <si>
    <t>Hemiplegia</t>
  </si>
  <si>
    <t>Uniplegia</t>
  </si>
  <si>
    <t>Triplegia</t>
  </si>
  <si>
    <t>Seatbelt Benefit</t>
  </si>
  <si>
    <t>Airbag Benefit</t>
  </si>
  <si>
    <t>Education Benefit</t>
  </si>
  <si>
    <t>Childcare Benefit</t>
  </si>
  <si>
    <t>Accidental Burn and Disfigurement</t>
  </si>
  <si>
    <t>Common Carrier</t>
  </si>
  <si>
    <t>Additional AD&amp;D provisions</t>
  </si>
  <si>
    <t>Rates - Basic Life</t>
  </si>
  <si>
    <t>Ees</t>
  </si>
  <si>
    <t>Volume</t>
  </si>
  <si>
    <t>Rate/$1,000: Basic Life</t>
  </si>
  <si>
    <t>Monthly Premium</t>
  </si>
  <si>
    <t>Annual Premium</t>
  </si>
  <si>
    <t>Annual Change ($)</t>
  </si>
  <si>
    <t>Annual Change (%)</t>
  </si>
  <si>
    <t>Rates - Basic AD&amp;D</t>
  </si>
  <si>
    <t>Rate/$1,000: Basic AD&amp;D</t>
  </si>
  <si>
    <t>Rate Guarantee: # of Years</t>
  </si>
  <si>
    <t>Carrier Notes, Value Adds, Caveats</t>
  </si>
  <si>
    <t>Comments:</t>
  </si>
  <si>
    <t>Directions:</t>
  </si>
  <si>
    <t xml:space="preserve">Enrollment / Premium  </t>
  </si>
  <si>
    <t>The Standard</t>
  </si>
  <si>
    <t xml:space="preserve">Employee: Optional Life and/or AD&amp;D  </t>
  </si>
  <si>
    <t>Is AD&amp;D required to match life election</t>
  </si>
  <si>
    <t>Maximum multiple of salary</t>
  </si>
  <si>
    <t xml:space="preserve">Suicide Exclusion </t>
  </si>
  <si>
    <t>Employee: AD&amp;D</t>
  </si>
  <si>
    <t>Occupational HIV/Hepatitis Benefit</t>
  </si>
  <si>
    <t>Spouse: Optional Life and AD&amp;D</t>
  </si>
  <si>
    <t>Spouse Eligibility</t>
  </si>
  <si>
    <t>Domestic Partner Eligibility</t>
  </si>
  <si>
    <t>Rates based on Spouse or Employee age?</t>
  </si>
  <si>
    <t>Maximum AD&amp;D Benefit</t>
  </si>
  <si>
    <t>Accelerated Death Benefit</t>
  </si>
  <si>
    <t xml:space="preserve">Portability Duration: </t>
  </si>
  <si>
    <t>Dependent: Optional Life and/or AD&amp;D</t>
  </si>
  <si>
    <t>Child (6 months and older)</t>
  </si>
  <si>
    <t>Student Extension to Age</t>
  </si>
  <si>
    <t>Supplemental Life/AD&amp;D</t>
  </si>
  <si>
    <t>Employee</t>
  </si>
  <si>
    <t>Age Bands</t>
  </si>
  <si>
    <t>&lt; Age 25</t>
  </si>
  <si>
    <t>25 - 29</t>
  </si>
  <si>
    <t>30 - 34</t>
  </si>
  <si>
    <t>35 - 39</t>
  </si>
  <si>
    <t>40 - 44</t>
  </si>
  <si>
    <t>45 - 49</t>
  </si>
  <si>
    <t>50 - 54</t>
  </si>
  <si>
    <t>55 - 59</t>
  </si>
  <si>
    <t>60 - 64</t>
  </si>
  <si>
    <t>65 - 69</t>
  </si>
  <si>
    <t>70 - 74</t>
  </si>
  <si>
    <t>75 +</t>
  </si>
  <si>
    <t xml:space="preserve">Composite Rate </t>
  </si>
  <si>
    <t>Annual Premium - Combined</t>
  </si>
  <si>
    <t>Spouse</t>
  </si>
  <si>
    <t>Supplemental AD&amp;D EE Only</t>
  </si>
  <si>
    <t>Composite Rate</t>
  </si>
  <si>
    <t>Rate Guarantee</t>
  </si>
  <si>
    <t>Quoting Carrier (Input Name)</t>
  </si>
  <si>
    <t>Maximum Weekly Benefit</t>
  </si>
  <si>
    <t>Benefits Taxed (pre-tax ded) or not Taxed  (post tax ded)</t>
  </si>
  <si>
    <t>Offsets for Other Income</t>
  </si>
  <si>
    <t>24 Hour Coverage</t>
  </si>
  <si>
    <t>Offsets for Salary Continuation / Accumulated Sick Pay</t>
  </si>
  <si>
    <t>Benefits Begin (Accidents/Sickness)</t>
  </si>
  <si>
    <t>First Day Hospital Coverage</t>
  </si>
  <si>
    <t>Benefit Duration</t>
  </si>
  <si>
    <t>Residual Disability</t>
  </si>
  <si>
    <t>Partial Disability</t>
  </si>
  <si>
    <t>Pre-Existing Condition Limitations</t>
  </si>
  <si>
    <t>Employer FICA match included? (y/n)</t>
  </si>
  <si>
    <t>Exclusions/Limitations (i.e. work related)</t>
  </si>
  <si>
    <t>Earnings Test</t>
  </si>
  <si>
    <t>Work Incentive</t>
  </si>
  <si>
    <t>Mandatory Rehabilitation</t>
  </si>
  <si>
    <t>Telephonic Claim Submission</t>
  </si>
  <si>
    <t>Medical Record Fees</t>
  </si>
  <si>
    <t>Value Added Services</t>
  </si>
  <si>
    <t>Ees / Volume</t>
  </si>
  <si>
    <t>Rate/$10</t>
  </si>
  <si>
    <t>Plan Change Proposals:</t>
  </si>
  <si>
    <t>`</t>
  </si>
  <si>
    <t>Weekly Benefit %: Option 1</t>
  </si>
  <si>
    <t>Weekly Benefit %: Option 2</t>
  </si>
  <si>
    <t>Option 1 (Class 1)</t>
  </si>
  <si>
    <t>Option 2 (Class 2)</t>
  </si>
  <si>
    <t>Voluntary STD - Classes 1 and 2</t>
  </si>
  <si>
    <t>Current</t>
  </si>
  <si>
    <t>Current The Standard</t>
  </si>
  <si>
    <t>Travel Assistance Included</t>
  </si>
  <si>
    <t>Health Advocacy Select Included</t>
  </si>
  <si>
    <t># Years</t>
  </si>
  <si>
    <t>Net</t>
  </si>
  <si>
    <t>2 years; expires 7/1/24</t>
  </si>
  <si>
    <t>Class 1: (Board Members)</t>
  </si>
  <si>
    <t xml:space="preserve">All carriers responding to this RFP must comply with FCPS's procurement rules and timelines set forth in this RFP. No exceptions. </t>
  </si>
  <si>
    <t>Enrollment / Premium  (Based on Invoice as of 9/1/2023)</t>
  </si>
  <si>
    <t>Basic Life - Class 3, Retired Superintendent</t>
  </si>
  <si>
    <t>Basic Life/AD&amp;D - Classes 1 and 2</t>
  </si>
  <si>
    <t>Rates - Basic Life 1</t>
  </si>
  <si>
    <t>Policy No.</t>
  </si>
  <si>
    <t>Claim Type</t>
  </si>
  <si>
    <t>Claim number</t>
  </si>
  <si>
    <t>GENDER</t>
  </si>
  <si>
    <t>Claim Status</t>
  </si>
  <si>
    <t>Claim Reason</t>
  </si>
  <si>
    <t>Disability Date</t>
  </si>
  <si>
    <t>Disability age</t>
  </si>
  <si>
    <t>Benefit From Date</t>
  </si>
  <si>
    <t>Close Date</t>
  </si>
  <si>
    <t>Salary Amount</t>
  </si>
  <si>
    <t>Salary Frequency</t>
  </si>
  <si>
    <t>750946</t>
  </si>
  <si>
    <t>ST</t>
  </si>
  <si>
    <t>M</t>
  </si>
  <si>
    <t>CLOSED</t>
  </si>
  <si>
    <t>UPDATED MEDICAL NEEDED</t>
  </si>
  <si>
    <t>W</t>
  </si>
  <si>
    <t>F</t>
  </si>
  <si>
    <t>ANTICIPATED RECOVERY DATE</t>
  </si>
  <si>
    <t>END OF BENEFIT PERIOD</t>
  </si>
  <si>
    <t>END OF USUAL RECOVERY PERIOD</t>
  </si>
  <si>
    <t>RETURNED TO WORK</t>
  </si>
  <si>
    <t>ACTIVE</t>
  </si>
  <si>
    <t>CLAIMANT EXPECTS TO RETURN TO WORK</t>
  </si>
  <si>
    <t>OFFSETS EXCEED BENEFIT</t>
  </si>
  <si>
    <t>STD Claim Listing</t>
  </si>
  <si>
    <t>Weekly Gross Ben Amt</t>
  </si>
  <si>
    <t>Net Benefit Amt</t>
  </si>
  <si>
    <r>
      <rPr>
        <sz val="18"/>
        <color theme="4"/>
        <rFont val="Arial"/>
        <family val="2"/>
      </rPr>
      <t>Experience - Voluntary STD Claim Listing</t>
    </r>
    <r>
      <rPr>
        <sz val="11"/>
        <color theme="1"/>
        <rFont val="Arial"/>
        <family val="2"/>
      </rPr>
      <t xml:space="preserve">
</t>
    </r>
  </si>
  <si>
    <t>Claim Number</t>
  </si>
  <si>
    <t>Gender</t>
  </si>
  <si>
    <t>Coverage</t>
  </si>
  <si>
    <t>Product</t>
  </si>
  <si>
    <t>Birth Date</t>
  </si>
  <si>
    <t>Incurred Date</t>
  </si>
  <si>
    <t>Approved Date</t>
  </si>
  <si>
    <t>Term Date</t>
  </si>
  <si>
    <t>Pending</t>
  </si>
  <si>
    <t>Paid
This Period</t>
  </si>
  <si>
    <t>Paid
This Claim</t>
  </si>
  <si>
    <t>Ending
Reserve</t>
  </si>
  <si>
    <t>Beginning
Reserve</t>
  </si>
  <si>
    <t>TERM</t>
  </si>
  <si>
    <t>AL</t>
  </si>
  <si>
    <t>PRODUCT -</t>
  </si>
  <si>
    <t>BL</t>
  </si>
  <si>
    <t>COVERAGE -</t>
  </si>
  <si>
    <t>DEP</t>
  </si>
  <si>
    <t>XC</t>
  </si>
  <si>
    <t>XCL</t>
  </si>
  <si>
    <t>XD</t>
  </si>
  <si>
    <t>XDL</t>
  </si>
  <si>
    <t>XS</t>
  </si>
  <si>
    <t>XSL</t>
  </si>
  <si>
    <t>AA</t>
  </si>
  <si>
    <t>BA</t>
  </si>
  <si>
    <t>POLICY -</t>
  </si>
  <si>
    <r>
      <rPr>
        <sz val="18"/>
        <color theme="4"/>
        <rFont val="Arial"/>
        <family val="2"/>
      </rPr>
      <t>Group Claim Experience</t>
    </r>
    <r>
      <rPr>
        <sz val="11"/>
        <color theme="1"/>
        <rFont val="Arial"/>
        <family val="2"/>
      </rPr>
      <t xml:space="preserve">
</t>
    </r>
  </si>
  <si>
    <t>Non-Contributory</t>
  </si>
  <si>
    <t>1 x Annual Earnings</t>
  </si>
  <si>
    <t>Class 4</t>
  </si>
  <si>
    <t>Class 5</t>
  </si>
  <si>
    <t>Class 6</t>
  </si>
  <si>
    <t>Option 1: Your Annual Earnings in effect
on your last full day of Active Work,
rounded to the next higher multiple of
$1,000, if not already a multiple of $1,000,
times 1. The maximum amount is $25,000.
Option 2: Your Annual Earnings in effect
on your last full day of Active Work,
rounded to the next higher multiple of
$1,000, if not already a multiple of $1,000,
times 1. The maximum amount is $50,000.</t>
  </si>
  <si>
    <t>Your Annual Earnings in effect on your last full
day of Active Work, rounded to the next higher multiple of
$1,000, if not already a multiple of $1,000, times 2. The
maximum amount is $400,000.</t>
  </si>
  <si>
    <t>Your Annual Earnings in effect on your last full
day of Active Work, rounded to the next higher multiple of
$1,000, if not already a multiple of $1,000, times 1. The
maximum amount is $50,000.</t>
  </si>
  <si>
    <t>Contributory</t>
  </si>
  <si>
    <t>Class 1 (Members participating in the Sick Leave Bank program)</t>
  </si>
  <si>
    <t>Class 2 (Members ineligible for the Sick Leave Bank program or opting out of the Sick Leave Bank program)</t>
  </si>
  <si>
    <t>60% of the first $3,333 of your weekly Predisability
Earnings, reduced by Deductible Income.</t>
  </si>
  <si>
    <t>$2,000 before reduction by Deductible Income.</t>
  </si>
  <si>
    <t>14 days / 14 days</t>
  </si>
  <si>
    <t>2 x Annual Earnings</t>
  </si>
  <si>
    <t>Class 1: Active Administrative, Management, Technical and Certified Members</t>
  </si>
  <si>
    <t>Class 2: All other Active Members</t>
  </si>
  <si>
    <t>Class 3: Retired Superintendent</t>
  </si>
  <si>
    <t>Class 4: Retired Support (who are not disabled), Administrative, Management, Technical and Certified Members</t>
  </si>
  <si>
    <t>Class 5: Disabled Retired Members, who are less than age 65</t>
  </si>
  <si>
    <t>Class 6: Disabled Retired Members age 65 and over who retired
after July 1, 1989</t>
  </si>
  <si>
    <t>See above benefit descriptions</t>
  </si>
  <si>
    <t xml:space="preserve">Class 4: Contributory
Classes 5&amp;6: Non-Contributory
</t>
  </si>
  <si>
    <t xml:space="preserve">Input quoted plan design below. Carrier should refer to the complete plan designs/benefits contained in the Certificates. Please indicate where your quote deviates from current, providing as much detail as possible. Do not add or delete lines and please document your proposed rates, commissions, and rate guarantees. Please add any additional comments as deemed appropriate. </t>
  </si>
  <si>
    <t>All members Classes 1&amp;2</t>
  </si>
  <si>
    <t>Increments of $25,000</t>
  </si>
  <si>
    <t>Spousal Benefits</t>
  </si>
  <si>
    <t>Option 1: $25,000 or Option 2: $50,000</t>
  </si>
  <si>
    <t>$50,000 not to exceed 100% of combined employee basic and optional coverage amount</t>
  </si>
  <si>
    <t>Rates - Supplemental EE Life per $1,000</t>
  </si>
  <si>
    <t>Spouse Life Rates per $1,000</t>
  </si>
  <si>
    <t>Child Life Rates per $1000</t>
  </si>
  <si>
    <t>Supplemental AD&amp;D Rates per $1,000</t>
  </si>
  <si>
    <t>Supplemental AD&amp;D Spouse Only</t>
  </si>
  <si>
    <t>Current Plan Provisions</t>
  </si>
  <si>
    <t>Vol</t>
  </si>
  <si>
    <t>Tob/Non-Tob Combined</t>
  </si>
  <si>
    <t xml:space="preserve">Enrollment / Volume / Premium / Rates </t>
  </si>
  <si>
    <t>•  Questionnaire</t>
  </si>
  <si>
    <t>•  Basic Life/AD&amp;D - Classes 1 &amp; 2</t>
  </si>
  <si>
    <t>•  Basic Life - Class 3 - Retired Superintendent</t>
  </si>
  <si>
    <t>•  Basic Life - Retiree Classes 4, 5, &amp; 6</t>
  </si>
  <si>
    <t>•  Basic Life/AD&amp;D - Board Members - New Class eff. 1/1/2024</t>
  </si>
  <si>
    <t>•  Supplemental Life/AD&amp;D - Ee, Sp, Child (offered to classes 1&amp;2 only)</t>
  </si>
  <si>
    <t>Instructions</t>
  </si>
  <si>
    <t>General</t>
  </si>
  <si>
    <t>Comments</t>
  </si>
  <si>
    <t xml:space="preserve">Who is the Account Manager being considered for client's account? </t>
  </si>
  <si>
    <t xml:space="preserve">Number of years of experience proposed Account Manager has in their role with your organization? </t>
  </si>
  <si>
    <t xml:space="preserve">Number of years of experience proposed Account Manager has with your organization? </t>
  </si>
  <si>
    <t>Number of assigned Life/LTD/STD/Leave customers</t>
  </si>
  <si>
    <t xml:space="preserve">Physical location of proposed Account Manager? </t>
  </si>
  <si>
    <t xml:space="preserve">Who is the Implementation Manager being considered for client's account? </t>
  </si>
  <si>
    <t xml:space="preserve">Number of years of experience proposed Implementation Manager has in their role with your organization? </t>
  </si>
  <si>
    <t xml:space="preserve">Number of implementations that will be occuring for proposed Implementation Manager during client's implementation? </t>
  </si>
  <si>
    <t xml:space="preserve">Confirm Performance Guarantees are being offered with proposal </t>
  </si>
  <si>
    <t xml:space="preserve">Confirm Implementation Credits are being offered with proposal </t>
  </si>
  <si>
    <t xml:space="preserve">Confirm amount of proposed implementation credits being offered with proposal </t>
  </si>
  <si>
    <t xml:space="preserve">Confirm how proposed implementation credits can be used by client and if client must provide itemized receipts for reimbursement </t>
  </si>
  <si>
    <t>Confirm Client SIC Used</t>
  </si>
  <si>
    <t>Confirm state where client was headquartered for rating purposes</t>
  </si>
  <si>
    <t>Confirm number of file feeds set-up with client's HRIS partner</t>
  </si>
  <si>
    <t>Confirm you will provide run-out experience up to 3-years after client's termination</t>
  </si>
  <si>
    <t xml:space="preserve">Confirm Life/AD&amp;D pricing is not contingent upon receiving disability/leave </t>
  </si>
  <si>
    <t>Confirm disability/leave pricing is not contingnet upon receiving Life/AD&amp;D</t>
  </si>
  <si>
    <t xml:space="preserve">Confirm there is no subsidization occuring between Basic and Supplemental Life rates - all rates should be stand-alone </t>
  </si>
  <si>
    <t>Describe any bundling discounts available if all lines are placed with you</t>
  </si>
  <si>
    <t>Confirm Supplemental Life rates do not Straddle Table I</t>
  </si>
  <si>
    <t xml:space="preserve">Confirm rate guarantee being offered on Life/AD&amp;D pricing </t>
  </si>
  <si>
    <t xml:space="preserve">Confirm rate guarantee being offered on LTD pricing </t>
  </si>
  <si>
    <t xml:space="preserve">Confirm rate guarantee being offered on STD and Leave (as applicable) pricing </t>
  </si>
  <si>
    <t xml:space="preserve">Confirm 15% volatility threshold (by volume) for client's proposed pricing </t>
  </si>
  <si>
    <t>Questionnaire</t>
  </si>
  <si>
    <t>Carrier to Respond</t>
  </si>
  <si>
    <t>Life/AD&amp;D Products - In Force Customers</t>
  </si>
  <si>
    <t>Insurer</t>
  </si>
  <si>
    <t>General BOB</t>
  </si>
  <si>
    <t>In Client's SIC</t>
  </si>
  <si>
    <t>Responses</t>
  </si>
  <si>
    <t>1 - 99 lives</t>
  </si>
  <si>
    <t>100 - 999 lives</t>
  </si>
  <si>
    <t>1,000 - 4,999 lives</t>
  </si>
  <si>
    <t>5,000 - 9,999 lives</t>
  </si>
  <si>
    <t>10,000 - 24,999 lives</t>
  </si>
  <si>
    <t>25,000 or greater lives</t>
  </si>
  <si>
    <t>Self-insured STD clients</t>
  </si>
  <si>
    <t>Response - General</t>
  </si>
  <si>
    <t>100 - 999</t>
  </si>
  <si>
    <t>1,000 - 4,999</t>
  </si>
  <si>
    <t>5,000 - 9,999</t>
  </si>
  <si>
    <t>10,000 - 14,999</t>
  </si>
  <si>
    <t>15,000 - 29,999</t>
  </si>
  <si>
    <t>30,000+</t>
  </si>
  <si>
    <t>Fully-insured STD clients</t>
  </si>
  <si>
    <t>Fully-insured Statutory clients</t>
  </si>
  <si>
    <t>Response</t>
  </si>
  <si>
    <t>New York</t>
  </si>
  <si>
    <t>New Jersey</t>
  </si>
  <si>
    <t>Hawaii</t>
  </si>
  <si>
    <t>Puerto Rico</t>
  </si>
  <si>
    <t>Massachusetts</t>
  </si>
  <si>
    <t>Self-insured Statutory clients</t>
  </si>
  <si>
    <t>California</t>
  </si>
  <si>
    <t xml:space="preserve">Connecticut </t>
  </si>
  <si>
    <t>Oregon</t>
  </si>
  <si>
    <t xml:space="preserve">Washington State </t>
  </si>
  <si>
    <t>Insured PFL clients</t>
  </si>
  <si>
    <t>Connecticut - Fully-insured PFML</t>
  </si>
  <si>
    <t>Massachusetts - Fully-Insured PFML</t>
  </si>
  <si>
    <t>New Jersey - Fully-insured FLI</t>
  </si>
  <si>
    <t>New York - Fully-insured PFL</t>
  </si>
  <si>
    <t>Oregon - Fully-insured PFML</t>
  </si>
  <si>
    <t>Washington State - Fully-insured PFML</t>
  </si>
  <si>
    <t>Life Comprehensive Services (Included in quoted Rates)</t>
  </si>
  <si>
    <t>Online submission of evidence of insurability</t>
  </si>
  <si>
    <t>Ability to receive a link for single sign-on for EOI processing</t>
  </si>
  <si>
    <t>Online beneficiary management</t>
  </si>
  <si>
    <t>Online enrollment capabilities</t>
  </si>
  <si>
    <t>Send enrollment results file to client or TPA for uploading</t>
  </si>
  <si>
    <t>Online claim status view by employer</t>
  </si>
  <si>
    <t>Toll-free customer service number</t>
  </si>
  <si>
    <t>Access to online data reports, documents and forms</t>
  </si>
  <si>
    <t>Annual and semi-annual experience reports and analysis</t>
  </si>
  <si>
    <t>Provide annual information needed for client to develop 5500 reporting</t>
  </si>
  <si>
    <t>Employee Assistance Program (EAP)</t>
  </si>
  <si>
    <t>Beneficiary counseling</t>
  </si>
  <si>
    <t>Financial counseling (for beneficiaries)</t>
  </si>
  <si>
    <t>Financial and retirement planning lecture series for Employees &amp; Spouses</t>
  </si>
  <si>
    <t>Bereavement counseling</t>
  </si>
  <si>
    <t>Assignment processing</t>
  </si>
  <si>
    <t>Conversion processing</t>
  </si>
  <si>
    <t>Portability processing</t>
  </si>
  <si>
    <t>Record coverage amounts</t>
  </si>
  <si>
    <t>Worksite Marketing Campaigns</t>
  </si>
  <si>
    <t>*Will preparation</t>
  </si>
  <si>
    <t>*Estate planning</t>
  </si>
  <si>
    <t>*Funeral home selections</t>
  </si>
  <si>
    <t>*Travel Assistance benefit (do you include?)</t>
  </si>
  <si>
    <t>Repatriation of Remains</t>
  </si>
  <si>
    <t>Medical Monitoring</t>
  </si>
  <si>
    <t>Medical Assistance Services (provide list of services)</t>
  </si>
  <si>
    <t>Transportation of family members</t>
  </si>
  <si>
    <t>Return home of minor children left unattended</t>
  </si>
  <si>
    <t>Medical, Dental, and Legal referrals</t>
  </si>
  <si>
    <t>Lost document and luggage assistance</t>
  </si>
  <si>
    <t>Political evacuation assistance</t>
  </si>
  <si>
    <t>Emergency Message Transmission</t>
  </si>
  <si>
    <t>Return of Participant's Vehicle</t>
  </si>
  <si>
    <t>Pre-trip Information</t>
  </si>
  <si>
    <t>Emergency Cash/Bail Assistance</t>
  </si>
  <si>
    <t>What specific Life products does Travel Assistance come with?</t>
  </si>
  <si>
    <t>Who is your Travel Assistance partner?</t>
  </si>
  <si>
    <t>Are the ancillary life services benefits (*) shown above provided for basic life if no optional life coverage is selected?</t>
  </si>
  <si>
    <t xml:space="preserve"> </t>
  </si>
  <si>
    <t>Is the client required to submit a not actively at work listing prior to the effective date to ensure coverages are in tact?</t>
  </si>
  <si>
    <t>Do you allow dual-spouse spouse coverage? (when Employee and Spouse both work for the same company)</t>
  </si>
  <si>
    <t xml:space="preserve">Do you allow spouses working for the same employer to each cover their dependent(s) or can only one spouse cover dependents? </t>
  </si>
  <si>
    <t>Delay of effective date of spouses required?</t>
  </si>
  <si>
    <t>First-born child benefit?</t>
  </si>
  <si>
    <t>Separate, retiree voluntary life program?</t>
  </si>
  <si>
    <t>Does it coordinate with the active life coverage amounts in place at retirement?</t>
  </si>
  <si>
    <t>Are conversions and portability still available for amounts not taken in the retiree life program?</t>
  </si>
  <si>
    <t>What are the available billing options? Self-bill or On-line?</t>
  </si>
  <si>
    <t>Are there any limits to the number of the following?</t>
  </si>
  <si>
    <t>Billing Accounts</t>
  </si>
  <si>
    <t>Claim Accounts</t>
  </si>
  <si>
    <t>User Access to Reports</t>
  </si>
  <si>
    <t>HR Push Notification Emails</t>
  </si>
  <si>
    <t>Life Product Ancillary Features</t>
  </si>
  <si>
    <t>Options for delivering death proceeds</t>
  </si>
  <si>
    <t xml:space="preserve">Check for life proceeds sent to beneficiary </t>
  </si>
  <si>
    <t>Proceeds set up in a vendor-provided interest-bearing checking account</t>
  </si>
  <si>
    <t>Minimum principal sum required for checking account option</t>
  </si>
  <si>
    <t>Is a credit or debit card provided with the checking account?</t>
  </si>
  <si>
    <t>Please confirm which forms of payment are available to beneficiaries:</t>
  </si>
  <si>
    <t>Lump Sum Check</t>
  </si>
  <si>
    <t>Direct Deposit</t>
  </si>
  <si>
    <t>Retained Asset Account with Checkbook</t>
  </si>
  <si>
    <t>Annuity</t>
  </si>
  <si>
    <t>Which payment option is your default?</t>
  </si>
  <si>
    <t>What is the maximum amount of coverage that can be ported?</t>
  </si>
  <si>
    <t>Child</t>
  </si>
  <si>
    <t>Do ported participants at plan termination survive?</t>
  </si>
  <si>
    <t>Is medical evidence required, or are there any health restrictions when porting?</t>
  </si>
  <si>
    <t>Are "preferred Port rates" available with EOI?</t>
  </si>
  <si>
    <t>Is there any charge to the employer when an employee ports coverage?</t>
  </si>
  <si>
    <t>Does ported coverage match the active plan design?</t>
  </si>
  <si>
    <t>At what age does portability coverage terminate?</t>
  </si>
  <si>
    <t>Is portability offered in all 50 states, DC and Puerto Rico? If "no," what are the states that it's not offered in?</t>
  </si>
  <si>
    <t>Is the portable experience separate from the group experience?</t>
  </si>
  <si>
    <t>At plan termination, do the ported participants remain with the life vendor?</t>
  </si>
  <si>
    <t>Are retirees able to port?</t>
  </si>
  <si>
    <t>Are disable's eligible to port if the plans does not provide waiver?</t>
  </si>
  <si>
    <t>If the plan does provide waiver can a disabled waiver participant port when waiver ends (due to no longer disabled or maximum age)?</t>
  </si>
  <si>
    <t>Type of insurance product offered under conversion</t>
  </si>
  <si>
    <t>Minimum number of years participant must be insured to convert upon entire plan termination</t>
  </si>
  <si>
    <t xml:space="preserve">Notice period for conversion </t>
  </si>
  <si>
    <t>Does converted coverage match the active plan design?</t>
  </si>
  <si>
    <t>What is the conversion charge to the plans experience when an employee converts?</t>
  </si>
  <si>
    <t>At what age does a conversion policy terminate?</t>
  </si>
  <si>
    <t>Is there any reduction in coverage due to age?</t>
  </si>
  <si>
    <t>Is conversion offered in all 50 states, DC and Puerto Rico? If "no," what are the states that it's not offered in?</t>
  </si>
  <si>
    <t>If the plan does provide waiver, can a disabled waiver participant convert when waiver ends (due to no longer disabled or maximum age)?</t>
  </si>
  <si>
    <t>If the employee is notified late of their right to convert is there another date or extension available for the employee to apply for conversion or a grace period to the 31-day requirement?</t>
  </si>
  <si>
    <t>STD Required Services (Included in PEPM Rate)</t>
  </si>
  <si>
    <t>Accept electronic eligibility feed including set up and testing</t>
  </si>
  <si>
    <t>Electronic data interchange with payroll for advice to pay (reverse file feed)</t>
  </si>
  <si>
    <t>Telephonic claim intake</t>
  </si>
  <si>
    <t>Dedicated 1-800 number</t>
  </si>
  <si>
    <t xml:space="preserve">Are you proposing a dedicated or designated claim approach for client's program? </t>
  </si>
  <si>
    <t>At least 2 outreach attempts to medical providers for medical documentation</t>
  </si>
  <si>
    <t>Options for managing claims (check all that you provide)</t>
  </si>
  <si>
    <t xml:space="preserve">Advice to pay </t>
  </si>
  <si>
    <t>Advice to pay with benefit calcs</t>
  </si>
  <si>
    <t>Advice to pay with benefit calcs and check cutting</t>
  </si>
  <si>
    <t xml:space="preserve">         W-2 processing (when check cutting requested)</t>
  </si>
  <si>
    <t>Are you also able to do FICA match?</t>
  </si>
  <si>
    <t>Ability to cut checks based on client's unique payroll cycles</t>
  </si>
  <si>
    <t>Payroll deductions for other benefits (pre- and post-tax)</t>
  </si>
  <si>
    <t>Pre-tax</t>
  </si>
  <si>
    <t>Post-tax</t>
  </si>
  <si>
    <t>FIT Tax withholding</t>
  </si>
  <si>
    <t>Warehouse employer specific job descriptions</t>
  </si>
  <si>
    <t>Notification to employer by push e-mail of new STD claim within 24 hours of intake</t>
  </si>
  <si>
    <t>Notification to employer by push e-mail on all claim status changes</t>
  </si>
  <si>
    <t>Use of clinical duration guidelines</t>
  </si>
  <si>
    <t>Use of all in-house medical professional resources (nurses, physicians, voc rehab)</t>
  </si>
  <si>
    <t>Use of all contracted medical professionals (contracted physicians, nurses, that are not employees of your organization)</t>
  </si>
  <si>
    <t>Use of all in-house vocational rehabilitation resources</t>
  </si>
  <si>
    <t>Use of all contracted vocational rehabilitation resources</t>
  </si>
  <si>
    <t>Independent medical exams</t>
  </si>
  <si>
    <t>Functional capacity exams</t>
  </si>
  <si>
    <t>First appeals</t>
  </si>
  <si>
    <t xml:space="preserve">Second appeals </t>
  </si>
  <si>
    <t>Will you take fiduciary responsibility for all claim decisions that are within your control?</t>
  </si>
  <si>
    <t>Payment for medical records</t>
  </si>
  <si>
    <t>Surveillance</t>
  </si>
  <si>
    <t>Draft summary plan descriptions for ASO plan documents</t>
  </si>
  <si>
    <t>Provide filing and reporting for self-insured statutory plans as required in the states of NY, NJ, HI, CA, PR</t>
  </si>
  <si>
    <t>Provide access to appropriate claim data for claim audits at least once every 3 years with proper releases (insured business)</t>
  </si>
  <si>
    <t>Provide access to appropriate claim data for claim audits at least once every 3 years with proper releases (self-insured business)</t>
  </si>
  <si>
    <t>Access to on-line data reports</t>
  </si>
  <si>
    <t>Advice to pay reports</t>
  </si>
  <si>
    <t xml:space="preserve">Miscellaneous STD </t>
  </si>
  <si>
    <t>Face-to-face client meetings as needed by client</t>
  </si>
  <si>
    <t xml:space="preserve">Do you confirm employee has Returned to Work with the employer? </t>
  </si>
  <si>
    <t>Intake Office Operations</t>
  </si>
  <si>
    <t>Intake office location</t>
  </si>
  <si>
    <t>Hours of operation</t>
  </si>
  <si>
    <t>Number of intake specialists</t>
  </si>
  <si>
    <t>On-line claim submission available</t>
  </si>
  <si>
    <t>Years - 2019, 2020, 2021</t>
  </si>
  <si>
    <t>Average years of experience of intake specialists</t>
  </si>
  <si>
    <t>Intake CSR staff turnover rate last 3 years (2019, 2020, 2021)</t>
  </si>
  <si>
    <t>Call abandonment rate</t>
  </si>
  <si>
    <t>Standard</t>
  </si>
  <si>
    <t>Actual</t>
  </si>
  <si>
    <t>Average speed to answer</t>
  </si>
  <si>
    <t>Percentage of calls answered in 20 seconds or less</t>
  </si>
  <si>
    <t>Claim Intake</t>
  </si>
  <si>
    <t>Can you provide a 24/7/365 intake capability?</t>
  </si>
  <si>
    <t>If yes, are after-hours calls taken by your organization or another vendor?</t>
  </si>
  <si>
    <t>Do you utilize intake operations outside the US?</t>
  </si>
  <si>
    <t>What percentage of claims are taken off-shore?</t>
  </si>
  <si>
    <t>Is off-shore intake your standard?</t>
  </si>
  <si>
    <t>Is IVR available for after-hours calls?</t>
  </si>
  <si>
    <t>Do you have the ability to get the employees authorization to release medical by phone at intake?</t>
  </si>
  <si>
    <t>Please provide the percentage of claims that are submitted by each intake method (STD or statutory disability)</t>
  </si>
  <si>
    <t>Intake by Paper*</t>
  </si>
  <si>
    <t>Fax</t>
  </si>
  <si>
    <t>Telephonic</t>
  </si>
  <si>
    <t>Web</t>
  </si>
  <si>
    <t>Mobile App or Web Enabled App.</t>
  </si>
  <si>
    <t>Please provide the percentage of claims that are submitted by each intake method (Standalone Leaves)</t>
  </si>
  <si>
    <t>Claim Intake - cont.</t>
  </si>
  <si>
    <t>Does your intake accept WC claims?</t>
  </si>
  <si>
    <t>Can you provide a dedicated toll-free number?</t>
  </si>
  <si>
    <t>Minimum number of lives required for a toll-free #</t>
  </si>
  <si>
    <t>Is there a charge for a dedicated toll-free #?</t>
  </si>
  <si>
    <t>What is the typical fee for a toll-free number?</t>
  </si>
  <si>
    <t>Who is primarily responsible for claim triage?</t>
  </si>
  <si>
    <t>Check all that apply</t>
  </si>
  <si>
    <t>Auto triage</t>
  </si>
  <si>
    <t>Claim manager or team leader</t>
  </si>
  <si>
    <t>Nurse</t>
  </si>
  <si>
    <t>Intake resource</t>
  </si>
  <si>
    <t>Other</t>
  </si>
  <si>
    <t xml:space="preserve">Claim Office Operations </t>
  </si>
  <si>
    <t>Claim office location</t>
  </si>
  <si>
    <t>At what size client will you provide a dedicated claim team? (respond in number of covered lives)</t>
  </si>
  <si>
    <t>Total claim office staff</t>
  </si>
  <si>
    <t>Avg. yrs of experience for STD case managers</t>
  </si>
  <si>
    <t>Avg. yrs of experience for LTD case managers</t>
  </si>
  <si>
    <t>Avg. yrs of experience for Leaves Administration</t>
  </si>
  <si>
    <t>Turnover stat for all claim examinars in 2019, 2020 &amp; 2021</t>
  </si>
  <si>
    <t>For multi state customers, do you align claim office staff by customer geography?  For example west coast employee claims are assigned to a west coast claim office, east coast employees are assigned to an eastern claim office.</t>
  </si>
  <si>
    <t>Claim Management</t>
  </si>
  <si>
    <t>Are claimants provided the case manager's direct telephone #?</t>
  </si>
  <si>
    <t>Are calls directed to a customer service line first to resolve claimant issues before being directed to the case manager?</t>
  </si>
  <si>
    <t>Are specific protocols in place to refer specific types of claims to a clinical resource?</t>
  </si>
  <si>
    <t>Timing of initial claim decision to either approve or deny a claim based on total calendar days, not days after you have a perfected claim - Your response should indicate the percentage of claims that have an initial decision made by the number of calendar days listed below (Calendar days from date of intake until date of initial decision to approve or deny). Pended claims are to be excluded from this question</t>
  </si>
  <si>
    <t>5 calendar days</t>
  </si>
  <si>
    <t>7 calendar days</t>
  </si>
  <si>
    <t>10 calendar days</t>
  </si>
  <si>
    <t>15+ calendar days</t>
  </si>
  <si>
    <t>Average decision turnaround in calendar days for all claims</t>
  </si>
  <si>
    <t># of Attempts to contact physician for medical</t>
  </si>
  <si>
    <t>Within how many calendar days</t>
  </si>
  <si>
    <t>How are nurses utilized?</t>
  </si>
  <si>
    <t>Consultant to case manager only</t>
  </si>
  <si>
    <t>As a consultant and actively work certain files</t>
  </si>
  <si>
    <t>Full responsibility for file</t>
  </si>
  <si>
    <t>Is the cost of external voc rehab resources typically included in PEPM fees?</t>
  </si>
  <si>
    <t>At what point is the STD claim referred to the LTD case manager?</t>
  </si>
  <si>
    <t>Caseloads (if you use different types of case managers for routine claims like maternity and more experienced case managers for complex claims, please respond accordingly) (A caseload is defined as a current open inventory of claims at any given point in time)</t>
  </si>
  <si>
    <t>STD Case manager responsible for STD and concurrent FMLA (response based on managing both routine and complex claims)  Respond to this question only if your case managers manage all claims regardless of complexity.</t>
  </si>
  <si>
    <t xml:space="preserve">STD Case manager responsible for STD only, FMLA managed by a leave specialist (response based on managing both routine and complex claims) Respond to this question only if your case managers manage all STD claims regardless of complexity </t>
  </si>
  <si>
    <t>STD Level one case (non complex) manager including concurrent FMLA leave (routine claims only)</t>
  </si>
  <si>
    <t>STD Level one (non complex) case manager, STD only, no FMLA managed by you or is managed independently by a leave specialist (routine claims only)</t>
  </si>
  <si>
    <t>STD Complex case manager including concurrent FMLA leaves (complex claims only)</t>
  </si>
  <si>
    <t>STD Complex case manager, STD only, no FMLA managed by you or is managed independently by a leave specialist (complex claims only)</t>
  </si>
  <si>
    <t>STD Nurse case manager including concurrent FMLA leave (if used as a primary case manager)</t>
  </si>
  <si>
    <t>STD Nurse case manager, STD only, no FMLA managed by you or is managed independently by a leave specialist (if used as a primary case manager)</t>
  </si>
  <si>
    <t>LTD case manager</t>
  </si>
  <si>
    <t>Leaves case manager all leaves (concurrent and standalone)</t>
  </si>
  <si>
    <t>Leaves case manager (standalone only)</t>
  </si>
  <si>
    <t>Are leaves and disability managed at the same location?</t>
  </si>
  <si>
    <t>Are the intake and disability claims office co-located?</t>
  </si>
  <si>
    <t>When you administer both STD and leaves, does the STD case manager also manage concurrent leaves until STD is terminated or denied?</t>
  </si>
  <si>
    <t>Termination of Administrative  Services</t>
  </si>
  <si>
    <t>Run out current open STD claims as of the termination date with no additional fees</t>
  </si>
  <si>
    <t>Run out current open STD claims as of the termination date with continuation of fee payments</t>
  </si>
  <si>
    <t>Run out current open STD claims as of the termination date with special fees for runout claims only</t>
  </si>
  <si>
    <t>Will you provide a data file of needed FMLA history during the transition to a new vendor?</t>
  </si>
  <si>
    <t>Is there an additional cost to provide FMLA history?</t>
  </si>
  <si>
    <t>Data Reporting (included in PEPM Fees)</t>
  </si>
  <si>
    <t>On-line claim status for employee view (multiple users)</t>
  </si>
  <si>
    <t>On-line claim status for employer view</t>
  </si>
  <si>
    <t>Standard Reports available online</t>
  </si>
  <si>
    <t>Weekly reports provided to specific locations</t>
  </si>
  <si>
    <t>Are reports in real time, batched or a combination of both depending on the report?</t>
  </si>
  <si>
    <t>Does the employer have the ability to see the claim chronology, notes, etc. on an individual claim?</t>
  </si>
  <si>
    <t>Can you provide reports that are pushed to managers or HR on a scheduled basis?</t>
  </si>
  <si>
    <t>Ad-hoc reporting (employer self service to build their own reports from your system)</t>
  </si>
  <si>
    <t>Are there any limitations to your ad-hoc reporting capabilities? If yes, please explain in the comment section.</t>
  </si>
  <si>
    <t>Can you provide a data analyst to run ad hoc or customized reporting for clients?</t>
  </si>
  <si>
    <t>Claim specific data including medical reason for disability for self-insured plans</t>
  </si>
  <si>
    <t>Claim specific data including medical reason for disability for insured plans</t>
  </si>
  <si>
    <t>Access to data by multiple users with security to see only data based on security clearance</t>
  </si>
  <si>
    <t>User create their own reports from a menu of reportable data fields</t>
  </si>
  <si>
    <t>Can data be uploaded into EXCEL?</t>
  </si>
  <si>
    <t>Compare client data to book of business data</t>
  </si>
  <si>
    <t>Compare client data to client industry data</t>
  </si>
  <si>
    <t>Compare client data to IBI industry benchmarks</t>
  </si>
  <si>
    <t>Please provide your book of business statistics and client-specific responses where applicable.</t>
  </si>
  <si>
    <t>•  Plan and Cost Response for each Plan (listed below)</t>
  </si>
  <si>
    <t xml:space="preserve">•  Grandfathered Dependent Supplemental Life </t>
  </si>
  <si>
    <t>N/A</t>
  </si>
  <si>
    <t>Rates per Member</t>
  </si>
  <si>
    <t>Supplemental Dependent Life - Grandfathered</t>
  </si>
  <si>
    <r>
      <rPr>
        <sz val="18"/>
        <color theme="4"/>
        <rFont val="Arial"/>
        <family val="2"/>
      </rPr>
      <t>Quote Request Summary</t>
    </r>
    <r>
      <rPr>
        <sz val="11"/>
        <color theme="1"/>
        <rFont val="Arial"/>
        <family val="2"/>
      </rPr>
      <t xml:space="preserve">
Vendors are requested to provide the following quotes:
  Current Plan Design
  Proposed Plan Design</t>
    </r>
    <r>
      <rPr>
        <sz val="11"/>
        <color rgb="FFFF0000"/>
        <rFont val="Arial"/>
        <family val="2"/>
      </rPr>
      <t xml:space="preserve"> </t>
    </r>
    <r>
      <rPr>
        <sz val="11"/>
        <rFont val="Arial"/>
        <family val="2"/>
      </rPr>
      <t xml:space="preserve">- </t>
    </r>
    <r>
      <rPr>
        <b/>
        <sz val="11"/>
        <rFont val="Arial"/>
        <family val="2"/>
      </rPr>
      <t>Matching all in-force/current benefits</t>
    </r>
    <r>
      <rPr>
        <sz val="11"/>
        <color theme="1"/>
        <rFont val="Arial"/>
        <family val="2"/>
      </rPr>
      <t xml:space="preserve">
</t>
    </r>
    <r>
      <rPr>
        <b/>
        <u/>
        <sz val="11"/>
        <rFont val="Arial"/>
        <family val="2"/>
      </rPr>
      <t>Case-Specific Notes:</t>
    </r>
    <r>
      <rPr>
        <sz val="11"/>
        <rFont val="Arial"/>
        <family val="2"/>
      </rPr>
      <t xml:space="preserve">
</t>
    </r>
    <r>
      <rPr>
        <b/>
        <sz val="11"/>
        <rFont val="Arial"/>
        <family val="2"/>
      </rPr>
      <t xml:space="preserve">Note that BOE members will be eligible for Basic Life coverage effective 1/1/2024 and must be grandfathered into coverage under any prospective carrier arrangement going forward effective 7/1/2024. 
One BOE member currently has spousal and child supplemental life coverage. This must be grandfathered into coverage under any prospective carrier arrangement going forward effective 7/1/2024. 
</t>
    </r>
    <r>
      <rPr>
        <sz val="11"/>
        <color theme="1"/>
        <rFont val="Arial"/>
        <family val="2"/>
      </rPr>
      <t xml:space="preserve">
Vendors should offer product(s) that match the proposed plan designs.  Product financial arrangements, network criteria, network access fees, and product brand names should be explained, in detail.
</t>
    </r>
  </si>
  <si>
    <t>Class</t>
  </si>
  <si>
    <t>Description</t>
  </si>
  <si>
    <t>Basic Life 
Contributions</t>
  </si>
  <si>
    <t>AD&amp;D 
Contributions</t>
  </si>
  <si>
    <t>Supplemental Life and Dependent Life Contributions</t>
  </si>
  <si>
    <t>Basic Life 
Benefit*</t>
  </si>
  <si>
    <t>AD&amp;D 
Benefit*</t>
  </si>
  <si>
    <t>Supplemental Life/AD&amp;D Benefit</t>
  </si>
  <si>
    <t>Spousal Life/AD&amp;D</t>
  </si>
  <si>
    <t>Dependent/Child Life/AD&amp;D</t>
  </si>
  <si>
    <t>Class 1</t>
  </si>
  <si>
    <t>Active Administrative, Management, Technical and
Certified Members</t>
  </si>
  <si>
    <t>Noncontributory</t>
  </si>
  <si>
    <t>2 X BAE to $500,000</t>
  </si>
  <si>
    <t>The amount of your AD&amp;D Insurance Benefit is equal to
the amount of your Life Insurance Benefit. The amount
payable for certain Losses is less than 100% of the AD&amp;D
Insurance Benefit. See AD&amp;D Table Of Losses.</t>
  </si>
  <si>
    <t>Increments of $25,000 to a max of $100,000 w. matching AD&amp;D benefit
Age reduction formula will match the basic.
Classes 1 &amp; 2 only.</t>
  </si>
  <si>
    <t>Flat benefit of $25,000 or $50,000; not to exceed 100% of employee life w. matching AD&amp;D benefit; 
Classes 1 &amp; 2 only 
Current members electing $4,000 for spousal coverage can elect to be grandfathered into that coverage or elect the $25K or $50K benefit in place of the $4,000</t>
  </si>
  <si>
    <t>Flat benefit of $10,000; not to exceed 100% of employee life w. matching AD&amp;D benefit; 
Classes 1 &amp; 2 only
Current members electing $2,000 for child coverage can elect to be grandfathered into that coverage or elect the $25K or $50K benefit in place of the $2,000</t>
  </si>
  <si>
    <t>Class 2</t>
  </si>
  <si>
    <t>All other Active Members</t>
  </si>
  <si>
    <t>Class 3</t>
  </si>
  <si>
    <t>Retired Superintendent (eliminated in Amendments, one grandfathered member)</t>
  </si>
  <si>
    <t>Not applicable</t>
  </si>
  <si>
    <t>None</t>
  </si>
  <si>
    <t>Retired Support (who are not disabled), Administrative,
Management, Technical and Certified Members</t>
  </si>
  <si>
    <t>Option 1: 
1 X BAE to $25,000
Option 2:
1 X BAE to $50,000</t>
  </si>
  <si>
    <t>Disabled Retired Members, who are less than age 65</t>
  </si>
  <si>
    <t>2 X BAE to $400,000</t>
  </si>
  <si>
    <t>Disabled Retired Members age 65 and over who retired
after July 1, 1989</t>
  </si>
  <si>
    <t>1 X BAE to $50,000</t>
  </si>
  <si>
    <t>2 x BAE</t>
  </si>
  <si>
    <t>New Class TBD</t>
  </si>
  <si>
    <t>Board of Education Members (approximately 7 total members)</t>
  </si>
  <si>
    <t>1 grandfathered member</t>
  </si>
  <si>
    <t>Enrollment / Premium (estimated based on 7 enrolled, $14,000 AE, 1 member $15,000 AE)</t>
  </si>
  <si>
    <t xml:space="preserve">Request for Proposal - Basic Life/AD&amp;D, Retiree Life, Supplemental Life/AD&amp;D, and Voluntary Short Term Disability. </t>
  </si>
  <si>
    <t>Frederick County Public Schools (FCPS) has retained MMA to assist them in the review and market analysis of their benefits.  Included in this Request for Proposal (RFP) are appendices providing summaries of key benefit provisions under the current plan designs. The selected benefits will be implemented with the chosen vendor on July 1, 2024 and communicated as part of the annual open enrollment.</t>
  </si>
  <si>
    <t>Benefits</t>
  </si>
  <si>
    <t>Addenda issued with responses  to questions received from vendors</t>
  </si>
  <si>
    <t>The following schedule will be followed and adhered to during the RFP bidding and selection process: Any changes to the schedule are at the sole discretion of FCPS.</t>
  </si>
  <si>
    <t xml:space="preserve">All qualified proposals will be evaluated and the award will be made to the vendor(s) whose combination of cost, services and compliance with the proposal requirements are deemed to best satisfy FCPS objectives. This document is only part of the RFP process and is in no way to be construed as a commitment to purchase on the part of our Client. </t>
  </si>
  <si>
    <t>The Proposals should be delivered on the due date specified by Frederick County Public Schools (FCPS) procurement.  Receipt on or before the deadline will constitute satisfaction of this requirement.</t>
  </si>
  <si>
    <t>You agree to be bound by your proposal until the effective date. FCPS may request clarification or correction of your proposal for purpose of evaluation. Amendments or clarifications shall affect only that portion of your proposal so amended or clarified.</t>
  </si>
  <si>
    <t>The successful bidder will be expected to work together, in a mutual partnership with FCPS and MMA, to ensure the achievement of these objectives and administer the programs in accordance with the specific needs of FCPS. Depending on vendor capabilities, FCPS may choose different carriers for the Life insurance and the Disability insurance.  
Your proposal should be based on the sale of the life and disability lines only. If you would like to offer cross sale discounts, with other lines of coverage, any discounts or caveats need to be clearly and separately identified in the Binding Proposal Acknowledgement. 
Please clearly identify any cross subsidization present in your proposal.</t>
  </si>
  <si>
    <t>•  Voluntary STD - Classes 1 &amp;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</si>
</sst>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7">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00000"/>
    <numFmt numFmtId="166" formatCode="0.00_)"/>
    <numFmt numFmtId="167" formatCode="&quot;£&quot;#,##0.00;\-&quot;£&quot;#,##0.00"/>
    <numFmt numFmtId="168" formatCode="0.00000&quot;  &quot;"/>
    <numFmt numFmtId="169" formatCode="0.0"/>
    <numFmt numFmtId="170" formatCode="mm/dd/yy;@"/>
    <numFmt numFmtId="171" formatCode="0.000"/>
    <numFmt numFmtId="172" formatCode="[=1]&quot;Ö&quot;;[=0]&quot; &quot;;General"/>
    <numFmt numFmtId="173" formatCode="_(dd\-mmm\-yyyy_)__;[Red]\(dd\-mmm\-yyyy\)__;_(&quot;-&quot;_)__;_(@_)__"/>
    <numFmt numFmtId="174" formatCode="ddmmmyyyy"/>
    <numFmt numFmtId="175" formatCode="dddd\,\ mmmm\ d\,\ yyyy"/>
    <numFmt numFmtId="176" formatCode="mmm\ yyyy"/>
    <numFmt numFmtId="177" formatCode="mmmm\,\ yyyy"/>
    <numFmt numFmtId="178" formatCode="_(0.0%_)__;[Red]\(0.0%\)__;_(&quot;-&quot;_)__;_(@_)__"/>
    <numFmt numFmtId="179" formatCode="&quot;$&quot;* _(#,##0_)__;[Red]&quot;$&quot;* \(#,##0\)__;_(&quot;-&quot;_)__;_(@_)__"/>
    <numFmt numFmtId="180" formatCode="&quot;$&quot;* _(#,##0.00_)__;[Red]&quot;$&quot;* \(#,##0.00\)__;_(&quot;-&quot;_)__;_(@_)__"/>
    <numFmt numFmtId="181" formatCode="&quot;$&quot;* _(#,##0.0000_)__;[Red]&quot;$&quot;* \(#,##0.0000\)__;_(&quot;-&quot;_)__;_(@_)__"/>
    <numFmt numFmtId="182" formatCode="[=1]&quot;*&quot;;[=0]&quot; &quot;;General"/>
    <numFmt numFmtId="183" formatCode="_(#,##0.0_)__;[Red]\(#,##0.0\)__;_(&quot;-&quot;_)__;_(@_)__"/>
    <numFmt numFmtId="184" formatCode="_(#,##0.00_)__;[Red]\(#,##0.00\)__;_(&quot;-&quot;_)__;_(@_)__"/>
    <numFmt numFmtId="185" formatCode="_(#,##0.0000_)__;[Red]\(#,##0.0000\)__;_(&quot;-&quot;_)__;_(@_)__"/>
    <numFmt numFmtId="186" formatCode="__#,##0__;[Red]\-#,##0__;__&quot;-&quot;__;__@__"/>
    <numFmt numFmtId="187" formatCode="_(#,##0_)__;[Red]\(#,##0\)__;_(&quot;-&quot;_)__;_(@_)__"/>
    <numFmt numFmtId="188" formatCode=";;;"/>
    <numFmt numFmtId="189" formatCode="[&gt;2000000]&quot;No OOP Max&quot;_)__;_(#,##0.00_)__"/>
    <numFmt numFmtId="190" formatCode="_(0%_)__;[Red]\(0%\)__;_(&quot;0%&quot;_)__;_(@_)__"/>
    <numFmt numFmtId="191" formatCode="_(0.00%_)__;[Red]\(0.00%\)__;_(&quot;0.00%&quot;_)__;_(@_)__"/>
    <numFmt numFmtId="192" formatCode="_(__@_)__"/>
    <numFmt numFmtId="193" formatCode="hh:mm:ss"/>
    <numFmt numFmtId="194" formatCode="#,##0.0_);\(#,##0.0\)"/>
    <numFmt numFmtId="195" formatCode="#,##0.0"/>
    <numFmt numFmtId="196" formatCode="m/yy"/>
    <numFmt numFmtId="197" formatCode="yyyy"/>
    <numFmt numFmtId="198" formatCode="&quot;$&quot;#.00"/>
    <numFmt numFmtId="199" formatCode="&quot;$&quot;* #,##0;\(&quot;$&quot;* #,##0\)"/>
    <numFmt numFmtId="200" formatCode="_-* #,##0\ _F_-;\-* #,##0\ _F_-;_-* &quot;-&quot;\ _F_-;_-@_-"/>
    <numFmt numFmtId="201" formatCode="_-* #,##0.00\ _F_-;\-* #,##0.00\ _F_-;_-* &quot;-&quot;??\ _F_-;_-@_-"/>
    <numFmt numFmtId="202" formatCode="_-* #,##0\ &quot;F&quot;_-;\-* #,##0\ &quot;F&quot;_-;_-* &quot;-&quot;\ &quot;F&quot;_-;_-@_-"/>
    <numFmt numFmtId="203" formatCode="_-* #,##0.00\ &quot;F&quot;_-;\-* #,##0.00\ &quot;F&quot;_-;_-* &quot;-&quot;??\ &quot;F&quot;_-;_-@_-"/>
    <numFmt numFmtId="204" formatCode="mm/dd/yy"/>
    <numFmt numFmtId="205" formatCode="000000"/>
    <numFmt numFmtId="206" formatCode="\ \ \ @"/>
    <numFmt numFmtId="207" formatCode="\ \ \ \ \ \ @"/>
    <numFmt numFmtId="208" formatCode="000000000"/>
    <numFmt numFmtId="209" formatCode="&quot;$&quot;#,##0"/>
    <numFmt numFmtId="210" formatCode="General_)"/>
    <numFmt numFmtId="211" formatCode="&quot;$&quot;#,##0.000"/>
    <numFmt numFmtId="212" formatCode="mm/dd/yyyy"/>
    <numFmt numFmtId="213" formatCode="&quot;$&quot;#,##0.00"/>
  </numFmts>
  <fonts count="136">
    <font>
      <sz val="11"/>
      <color theme="1"/>
      <name val="Arial"/>
      <family val="2"/>
    </font>
    <font>
      <sz val="11"/>
      <color theme="1"/>
      <name val="Arial"/>
      <family val="2"/>
      <scheme val="minor"/>
    </font>
    <font>
      <sz val="11"/>
      <color theme="1"/>
      <name val="Arial"/>
      <family val="2"/>
      <scheme val="minor"/>
    </font>
    <font>
      <sz val="11"/>
      <color theme="1"/>
      <name val="Arial"/>
      <family val="2"/>
      <scheme val="minor"/>
    </font>
    <font>
      <sz val="11"/>
      <color indexed="8"/>
      <name val="Arial"/>
      <family val="2"/>
    </font>
    <font>
      <b/>
      <sz val="11"/>
      <color indexed="8"/>
      <name val="Arial"/>
      <family val="2"/>
    </font>
    <font>
      <b/>
      <sz val="14"/>
      <name val="Arial"/>
      <family val="2"/>
    </font>
    <font>
      <b/>
      <sz val="12"/>
      <name val="Arial"/>
      <family val="2"/>
    </font>
    <font>
      <b/>
      <sz val="10"/>
      <name val="Arial"/>
      <family val="2"/>
    </font>
    <font>
      <sz val="10"/>
      <name val="Arial"/>
      <family val="2"/>
    </font>
    <font>
      <sz val="8"/>
      <name val="Arial"/>
      <family val="2"/>
    </font>
    <font>
      <sz val="10"/>
      <name val="Times New Roman"/>
      <family val="1"/>
    </font>
    <font>
      <sz val="12"/>
      <name val="Arial"/>
      <family val="2"/>
    </font>
    <font>
      <sz val="12"/>
      <name val="Tms Rmn"/>
    </font>
    <font>
      <sz val="10"/>
      <name val="Helv"/>
    </font>
    <font>
      <sz val="10"/>
      <color indexed="8"/>
      <name val="Arial"/>
      <family val="2"/>
    </font>
    <font>
      <sz val="10"/>
      <name val="MS Sans Serif"/>
      <family val="2"/>
    </font>
    <font>
      <sz val="7"/>
      <name val="Small Fonts"/>
      <family val="2"/>
    </font>
    <font>
      <b/>
      <i/>
      <sz val="16"/>
      <name val="Helv"/>
    </font>
    <font>
      <b/>
      <sz val="10"/>
      <color indexed="8"/>
      <name val="Arial Narrow"/>
      <family val="2"/>
    </font>
    <font>
      <b/>
      <sz val="10"/>
      <name val="MS Sans Serif"/>
      <family val="2"/>
    </font>
    <font>
      <sz val="10"/>
      <color indexed="8"/>
      <name val="MS Sans Serif"/>
      <family val="2"/>
    </font>
    <font>
      <sz val="11"/>
      <name val="Arial"/>
      <family val="2"/>
    </font>
    <font>
      <b/>
      <sz val="11"/>
      <name val="Arial"/>
      <family val="2"/>
    </font>
    <font>
      <sz val="10"/>
      <name val="Arial"/>
      <family val="2"/>
    </font>
    <font>
      <sz val="10"/>
      <color indexed="12"/>
      <name val="Arial"/>
      <family val="2"/>
    </font>
    <font>
      <sz val="8"/>
      <name val="Arial"/>
      <family val="2"/>
    </font>
    <font>
      <sz val="11"/>
      <color indexed="8"/>
      <name val="Calibri"/>
      <family val="2"/>
    </font>
    <font>
      <sz val="10"/>
      <color indexed="10"/>
      <name val="Arial"/>
      <family val="2"/>
    </font>
    <font>
      <sz val="10"/>
      <color theme="1"/>
      <name val="Arial"/>
      <family val="2"/>
    </font>
    <font>
      <b/>
      <sz val="11"/>
      <color theme="1"/>
      <name val="Arial"/>
      <family val="2"/>
    </font>
    <font>
      <sz val="11"/>
      <color rgb="FFFF0000"/>
      <name val="Arial"/>
      <family val="2"/>
    </font>
    <font>
      <i/>
      <sz val="11"/>
      <color theme="1"/>
      <name val="Arial"/>
      <family val="2"/>
    </font>
    <font>
      <b/>
      <sz val="11"/>
      <color rgb="FFFF0000"/>
      <name val="Arial"/>
      <family val="2"/>
    </font>
    <font>
      <sz val="11"/>
      <color theme="1"/>
      <name val="Arial"/>
      <family val="2"/>
      <scheme val="minor"/>
    </font>
    <font>
      <sz val="11"/>
      <color theme="1"/>
      <name val="Arial"/>
      <family val="2"/>
    </font>
    <font>
      <b/>
      <sz val="11"/>
      <color theme="0"/>
      <name val="Arial"/>
      <family val="2"/>
    </font>
    <font>
      <b/>
      <sz val="22"/>
      <color theme="1"/>
      <name val="Arial"/>
      <family val="2"/>
      <scheme val="minor"/>
    </font>
    <font>
      <sz val="22"/>
      <color theme="1"/>
      <name val="Arial"/>
      <family val="2"/>
      <scheme val="minor"/>
    </font>
    <font>
      <sz val="14"/>
      <color theme="1"/>
      <name val="Arial"/>
      <family val="2"/>
      <scheme val="minor"/>
    </font>
    <font>
      <sz val="8"/>
      <color theme="1"/>
      <name val="Arial"/>
      <family val="2"/>
      <scheme val="minor"/>
    </font>
    <font>
      <sz val="18"/>
      <color theme="1"/>
      <name val="Arial"/>
      <family val="2"/>
    </font>
    <font>
      <sz val="20"/>
      <name val="Arial"/>
      <family val="2"/>
    </font>
    <font>
      <sz val="18"/>
      <color theme="4"/>
      <name val="Arial"/>
      <family val="2"/>
    </font>
    <font>
      <sz val="18"/>
      <color theme="5"/>
      <name val="Arial"/>
      <family val="2"/>
    </font>
    <font>
      <sz val="16"/>
      <color theme="5"/>
      <name val="Arial"/>
      <family val="2"/>
    </font>
    <font>
      <sz val="11"/>
      <color theme="0"/>
      <name val="Arial"/>
      <family val="2"/>
    </font>
    <font>
      <b/>
      <i/>
      <sz val="8"/>
      <name val="Arial"/>
      <family val="2"/>
    </font>
    <font>
      <sz val="20"/>
      <color theme="5"/>
      <name val="Arial"/>
      <family val="2"/>
    </font>
    <font>
      <sz val="10"/>
      <color indexed="8"/>
      <name val="Symbol"/>
      <family val="1"/>
      <charset val="2"/>
    </font>
    <font>
      <sz val="2.5"/>
      <color indexed="8"/>
      <name val="Small Fonts"/>
      <family val="2"/>
    </font>
    <font>
      <sz val="9"/>
      <name val="Arial"/>
      <family val="2"/>
    </font>
    <font>
      <sz val="2.5"/>
      <name val="Small Fonts"/>
      <family val="2"/>
    </font>
    <font>
      <sz val="8"/>
      <name val="Times New Roman"/>
      <family val="1"/>
    </font>
    <font>
      <b/>
      <sz val="10"/>
      <name val="Helv"/>
    </font>
    <font>
      <sz val="9"/>
      <color indexed="12"/>
      <name val="Helvetica"/>
      <family val="2"/>
    </font>
    <font>
      <sz val="16"/>
      <name val="Helv"/>
    </font>
    <font>
      <sz val="10"/>
      <name val="MS Serif"/>
      <family val="1"/>
    </font>
    <font>
      <sz val="10"/>
      <name val="Courier"/>
      <family val="3"/>
    </font>
    <font>
      <sz val="10"/>
      <name val="Times"/>
      <family val="1"/>
    </font>
    <font>
      <b/>
      <sz val="8"/>
      <name val="Helv"/>
    </font>
    <font>
      <sz val="10"/>
      <color indexed="16"/>
      <name val="MS Serif"/>
      <family val="1"/>
    </font>
    <font>
      <sz val="1"/>
      <color indexed="8"/>
      <name val="Courier"/>
      <family val="3"/>
    </font>
    <font>
      <sz val="8"/>
      <name val="Helv"/>
    </font>
    <font>
      <i/>
      <sz val="1"/>
      <color indexed="8"/>
      <name val="Courier"/>
      <family val="3"/>
    </font>
    <font>
      <sz val="10"/>
      <color indexed="24"/>
      <name val="Arial"/>
      <family val="2"/>
    </font>
    <font>
      <sz val="10"/>
      <name val="Helvetica"/>
      <family val="2"/>
    </font>
    <font>
      <sz val="12"/>
      <name val="Helvetica"/>
      <family val="2"/>
    </font>
    <font>
      <b/>
      <sz val="12"/>
      <name val="Helv"/>
    </font>
    <font>
      <sz val="14"/>
      <name val="Arial"/>
      <family val="2"/>
    </font>
    <font>
      <b/>
      <sz val="18"/>
      <name val="Arial"/>
      <family val="2"/>
    </font>
    <font>
      <b/>
      <sz val="24"/>
      <name val="Arial"/>
      <family val="2"/>
    </font>
    <font>
      <b/>
      <sz val="8"/>
      <name val="MS Sans Serif"/>
      <family val="2"/>
    </font>
    <font>
      <u/>
      <sz val="7.5"/>
      <color indexed="12"/>
      <name val="Arial"/>
      <family val="2"/>
    </font>
    <font>
      <sz val="12"/>
      <name val="Helv"/>
    </font>
    <font>
      <sz val="10"/>
      <color indexed="23"/>
      <name val="Arial"/>
      <family val="2"/>
    </font>
    <font>
      <sz val="12"/>
      <color indexed="9"/>
      <name val="Helv"/>
    </font>
    <font>
      <b/>
      <sz val="11"/>
      <name val="Helv"/>
    </font>
    <font>
      <sz val="7"/>
      <color indexed="8"/>
      <name val="Wingdings"/>
      <charset val="2"/>
    </font>
    <font>
      <b/>
      <sz val="10"/>
      <color indexed="12"/>
      <name val="Helvetica"/>
      <family val="2"/>
    </font>
    <font>
      <sz val="10"/>
      <color indexed="12"/>
      <name val="Helvetica"/>
      <family val="2"/>
    </font>
    <font>
      <sz val="10"/>
      <name val="Tms Rmn"/>
    </font>
    <font>
      <b/>
      <i/>
      <sz val="14"/>
      <name val="Times"/>
      <family val="1"/>
    </font>
    <font>
      <sz val="8"/>
      <name val="Wingdings"/>
      <charset val="2"/>
    </font>
    <font>
      <sz val="10"/>
      <color indexed="9"/>
      <name val="MS Sans Serif"/>
      <family val="2"/>
    </font>
    <font>
      <sz val="8"/>
      <name val="MS Sans Serif"/>
      <family val="2"/>
    </font>
    <font>
      <b/>
      <sz val="8"/>
      <color indexed="8"/>
      <name val="Helv"/>
    </font>
    <font>
      <sz val="12"/>
      <name val="Times New Roman"/>
      <family val="1"/>
    </font>
    <font>
      <u/>
      <sz val="10"/>
      <name val="Arial"/>
      <family val="2"/>
    </font>
    <font>
      <b/>
      <sz val="24"/>
      <name val="Times"/>
      <family val="1"/>
    </font>
    <font>
      <sz val="20"/>
      <color theme="4"/>
      <name val="Arial"/>
      <family val="2"/>
    </font>
    <font>
      <sz val="11"/>
      <color theme="0"/>
      <name val="Arial"/>
      <family val="2"/>
      <scheme val="minor"/>
    </font>
    <font>
      <sz val="9"/>
      <color indexed="12"/>
      <name val="Helvetica"/>
      <family val="2"/>
    </font>
    <font>
      <sz val="10"/>
      <color indexed="12"/>
      <name val="Times New Roman"/>
      <family val="1"/>
    </font>
    <font>
      <u/>
      <sz val="10"/>
      <color indexed="20"/>
      <name val="Arial"/>
      <family val="2"/>
    </font>
    <font>
      <u/>
      <sz val="10"/>
      <color indexed="39"/>
      <name val="Arial"/>
      <family val="2"/>
    </font>
    <font>
      <sz val="8"/>
      <color indexed="12"/>
      <name val="Arial"/>
      <family val="2"/>
    </font>
    <font>
      <sz val="10"/>
      <name val="Helvetica"/>
      <family val="2"/>
    </font>
    <font>
      <u/>
      <sz val="10"/>
      <color rgb="FF800080"/>
      <name val="Arial"/>
      <family val="2"/>
    </font>
    <font>
      <u/>
      <sz val="10"/>
      <color rgb="FF0000FF"/>
      <name val="Arial"/>
      <family val="2"/>
    </font>
    <font>
      <sz val="9"/>
      <name val="New York"/>
    </font>
    <font>
      <b/>
      <sz val="10"/>
      <color indexed="12"/>
      <name val="Helvetica"/>
      <family val="2"/>
    </font>
    <font>
      <sz val="10"/>
      <color indexed="12"/>
      <name val="Helvetica"/>
      <family val="2"/>
    </font>
    <font>
      <b/>
      <i/>
      <sz val="14"/>
      <name val="Times"/>
      <family val="1"/>
    </font>
    <font>
      <i/>
      <u/>
      <sz val="10"/>
      <name val="Times New Roman"/>
      <family val="1"/>
    </font>
    <font>
      <b/>
      <sz val="24"/>
      <name val="Times"/>
      <family val="1"/>
    </font>
    <font>
      <b/>
      <sz val="11"/>
      <color theme="1"/>
      <name val="Calibri"/>
      <family val="2"/>
    </font>
    <font>
      <sz val="11"/>
      <color theme="1"/>
      <name val="Calibri"/>
      <family val="2"/>
    </font>
    <font>
      <sz val="22"/>
      <color theme="1"/>
      <name val="Arial"/>
      <family val="2"/>
    </font>
    <font>
      <sz val="22"/>
      <name val="Arial"/>
      <family val="2"/>
    </font>
    <font>
      <b/>
      <u/>
      <sz val="10"/>
      <name val="Arial"/>
      <family val="2"/>
    </font>
    <font>
      <u/>
      <sz val="11"/>
      <color theme="1"/>
      <name val="Arial"/>
      <family val="2"/>
    </font>
    <font>
      <b/>
      <u/>
      <sz val="11"/>
      <color rgb="FFFF0000"/>
      <name val="Arial"/>
      <family val="2"/>
    </font>
    <font>
      <b/>
      <sz val="11"/>
      <color theme="5"/>
      <name val="Arial"/>
      <family val="2"/>
    </font>
    <font>
      <b/>
      <sz val="10"/>
      <color theme="0"/>
      <name val="Arial"/>
      <family val="2"/>
    </font>
    <font>
      <b/>
      <i/>
      <sz val="10"/>
      <color theme="4"/>
      <name val="Arial"/>
      <family val="2"/>
    </font>
    <font>
      <sz val="10"/>
      <color indexed="48"/>
      <name val="Arial"/>
      <family val="2"/>
    </font>
    <font>
      <sz val="10"/>
      <color theme="0"/>
      <name val="Arial"/>
      <family val="2"/>
    </font>
    <font>
      <sz val="11"/>
      <color indexed="48"/>
      <name val="Arial"/>
      <family val="2"/>
    </font>
    <font>
      <b/>
      <sz val="11"/>
      <color theme="0"/>
      <name val="Arial"/>
      <family val="2"/>
      <scheme val="minor"/>
    </font>
    <font>
      <b/>
      <u/>
      <sz val="11"/>
      <name val="Arial"/>
      <family val="2"/>
    </font>
    <font>
      <b/>
      <u/>
      <sz val="11"/>
      <color indexed="8"/>
      <name val="Arial"/>
      <family val="2"/>
    </font>
    <font>
      <b/>
      <sz val="11"/>
      <color indexed="9"/>
      <name val="Arial"/>
      <family val="2"/>
    </font>
    <font>
      <b/>
      <sz val="11"/>
      <name val="Arial"/>
      <family val="2"/>
      <scheme val="minor"/>
    </font>
    <font>
      <sz val="11"/>
      <name val="Arial"/>
      <family val="2"/>
      <scheme val="minor"/>
    </font>
    <font>
      <sz val="11"/>
      <color theme="1"/>
      <name val="Arial"/>
      <family val="2"/>
      <scheme val="major"/>
    </font>
    <font>
      <b/>
      <sz val="11"/>
      <color theme="0"/>
      <name val="Arial"/>
      <family val="2"/>
      <scheme val="major"/>
    </font>
    <font>
      <b/>
      <sz val="11"/>
      <name val="Arial"/>
      <family val="2"/>
      <scheme val="major"/>
    </font>
    <font>
      <sz val="11"/>
      <color theme="0"/>
      <name val="Arial"/>
      <family val="2"/>
      <scheme val="major"/>
    </font>
    <font>
      <sz val="11"/>
      <name val="Arial"/>
      <family val="2"/>
      <scheme val="major"/>
    </font>
    <font>
      <b/>
      <sz val="11"/>
      <color indexed="9"/>
      <name val="Arial"/>
      <family val="2"/>
      <scheme val="major"/>
    </font>
    <font>
      <b/>
      <sz val="11"/>
      <color theme="1"/>
      <name val="Arial"/>
      <family val="2"/>
      <scheme val="major"/>
    </font>
    <font>
      <b/>
      <sz val="10"/>
      <color rgb="FF004EA8"/>
      <name val="Arial"/>
      <family val="2"/>
    </font>
    <font>
      <b/>
      <sz val="10"/>
      <color rgb="FF0044AC"/>
      <name val="Arial"/>
      <family val="2"/>
    </font>
    <font>
      <sz val="8"/>
      <color theme="1"/>
      <name val="Arial"/>
      <family val="2"/>
    </font>
    <font>
      <sz val="8"/>
      <color theme="0"/>
      <name val="Arial"/>
      <family val="2"/>
    </font>
  </fonts>
  <fills count="28">
    <fill>
      <patternFill patternType="none"/>
    </fill>
    <fill>
      <patternFill patternType="gray125"/>
    </fill>
    <fill>
      <patternFill patternType="solid">
        <fgColor indexed="22"/>
        <bgColor indexed="64"/>
      </patternFill>
    </fill>
    <fill>
      <patternFill patternType="mediumGray">
        <fgColor indexed="22"/>
      </patternFill>
    </fill>
    <fill>
      <patternFill patternType="solid">
        <fgColor indexed="9"/>
        <bgColor indexed="64"/>
      </patternFill>
    </fill>
    <fill>
      <patternFill patternType="solid">
        <fgColor rgb="FFFFFF00"/>
        <bgColor indexed="64"/>
      </patternFill>
    </fill>
    <fill>
      <patternFill patternType="solid">
        <fgColor theme="4"/>
        <bgColor indexed="64"/>
      </patternFill>
    </fill>
    <fill>
      <patternFill patternType="solid">
        <fgColor indexed="44"/>
      </patternFill>
    </fill>
    <fill>
      <patternFill patternType="solid">
        <fgColor indexed="22"/>
      </patternFill>
    </fill>
    <fill>
      <patternFill patternType="solid">
        <fgColor indexed="9"/>
        <bgColor indexed="9"/>
      </patternFill>
    </fill>
    <fill>
      <patternFill patternType="solid">
        <fgColor indexed="26"/>
        <bgColor indexed="9"/>
      </patternFill>
    </fill>
    <fill>
      <patternFill patternType="solid">
        <fgColor indexed="26"/>
        <bgColor indexed="64"/>
      </patternFill>
    </fill>
    <fill>
      <patternFill patternType="solid">
        <fgColor indexed="15"/>
      </patternFill>
    </fill>
    <fill>
      <patternFill patternType="gray125">
        <fgColor indexed="23"/>
        <bgColor indexed="22"/>
      </patternFill>
    </fill>
    <fill>
      <patternFill patternType="solid">
        <fgColor indexed="12"/>
      </patternFill>
    </fill>
    <fill>
      <patternFill patternType="darkVertical"/>
    </fill>
    <fill>
      <patternFill patternType="solid">
        <fgColor indexed="65"/>
        <bgColor indexed="64"/>
      </patternFill>
    </fill>
    <fill>
      <patternFill patternType="solid">
        <fgColor theme="5"/>
      </patternFill>
    </fill>
    <fill>
      <patternFill patternType="solid">
        <fgColor theme="5"/>
        <bgColor indexed="64"/>
      </patternFill>
    </fill>
    <fill>
      <patternFill patternType="solid">
        <fgColor theme="5" tint="0.79998168889431442"/>
        <bgColor indexed="64"/>
      </patternFill>
    </fill>
    <fill>
      <patternFill patternType="solid">
        <fgColor theme="3"/>
        <bgColor indexed="64"/>
      </patternFill>
    </fill>
    <fill>
      <patternFill patternType="solid">
        <fgColor theme="0"/>
        <bgColor indexed="64"/>
      </patternFill>
    </fill>
    <fill>
      <patternFill patternType="solid">
        <fgColor theme="6"/>
        <bgColor indexed="64"/>
      </patternFill>
    </fill>
    <fill>
      <patternFill patternType="solid">
        <fgColor rgb="FF0070C0"/>
        <bgColor indexed="64"/>
      </patternFill>
    </fill>
    <fill>
      <patternFill patternType="solid">
        <fgColor rgb="FFE1EDFB"/>
        <bgColor indexed="64"/>
      </patternFill>
    </fill>
    <fill>
      <patternFill patternType="solid">
        <fgColor rgb="FFA6E2EF"/>
        <bgColor indexed="64"/>
      </patternFill>
    </fill>
    <fill>
      <patternFill patternType="solid">
        <fgColor theme="0" tint="-0.34998626667073579"/>
        <bgColor indexed="64"/>
      </patternFill>
    </fill>
    <fill>
      <patternFill patternType="solid">
        <fgColor theme="6" tint="0.59999389629810485"/>
        <bgColor indexed="64"/>
      </patternFill>
    </fill>
  </fills>
  <borders count="53">
    <border>
      <left/>
      <right/>
      <top/>
      <bottom/>
      <diagonal/>
    </border>
    <border>
      <left/>
      <right/>
      <top style="double">
        <color indexed="64"/>
      </top>
      <bottom style="double">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right style="thin">
        <color indexed="64"/>
      </right>
      <top/>
      <bottom/>
      <diagonal/>
    </border>
    <border>
      <left style="medium">
        <color indexed="64"/>
      </left>
      <right/>
      <top/>
      <bottom style="medium">
        <color indexed="64"/>
      </bottom>
      <diagonal/>
    </border>
    <border>
      <left style="medium">
        <color indexed="64"/>
      </left>
      <right/>
      <top/>
      <bottom/>
      <diagonal/>
    </border>
    <border>
      <left style="medium">
        <color indexed="64"/>
      </left>
      <right/>
      <top style="medium">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right/>
      <top style="thin">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style="thin">
        <color indexed="8"/>
      </left>
      <right style="thin">
        <color indexed="8"/>
      </right>
      <top style="thin">
        <color indexed="8"/>
      </top>
      <bottom style="thin">
        <color indexed="8"/>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theme="0"/>
      </left>
      <right style="medium">
        <color theme="0"/>
      </right>
      <top style="medium">
        <color theme="0"/>
      </top>
      <bottom style="medium">
        <color theme="3"/>
      </bottom>
      <diagonal/>
    </border>
    <border>
      <left style="medium">
        <color theme="0"/>
      </left>
      <right/>
      <top style="medium">
        <color theme="0"/>
      </top>
      <bottom style="medium">
        <color theme="3"/>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s>
  <cellStyleXfs count="387">
    <xf numFmtId="0" fontId="0" fillId="0" borderId="0"/>
    <xf numFmtId="0" fontId="13" fillId="0" borderId="0" applyNumberFormat="0" applyFill="0" applyBorder="0" applyAlignment="0" applyProtection="0"/>
    <xf numFmtId="165" fontId="9" fillId="0" borderId="0" applyFill="0" applyBorder="0" applyAlignment="0"/>
    <xf numFmtId="165" fontId="9" fillId="0" borderId="0" applyFill="0" applyBorder="0" applyAlignment="0"/>
    <xf numFmtId="165" fontId="9" fillId="0" borderId="0" applyFill="0" applyBorder="0" applyAlignment="0"/>
    <xf numFmtId="165" fontId="11" fillId="0" borderId="0" applyFill="0" applyBorder="0" applyAlignment="0"/>
    <xf numFmtId="165" fontId="9" fillId="0" borderId="0" applyFill="0" applyBorder="0" applyAlignment="0"/>
    <xf numFmtId="165" fontId="9" fillId="0" borderId="0" applyFill="0" applyBorder="0" applyAlignment="0"/>
    <xf numFmtId="165" fontId="9" fillId="0" borderId="0" applyFill="0" applyBorder="0" applyAlignment="0"/>
    <xf numFmtId="165" fontId="9" fillId="0" borderId="0" applyFill="0" applyBorder="0" applyAlignment="0"/>
    <xf numFmtId="165" fontId="9" fillId="0" borderId="0" applyFont="0" applyFill="0" applyBorder="0" applyAlignment="0" applyProtection="0"/>
    <xf numFmtId="43" fontId="9" fillId="0" borderId="0" applyFont="0" applyFill="0" applyBorder="0" applyAlignment="0" applyProtection="0"/>
    <xf numFmtId="0" fontId="14" fillId="0" borderId="0"/>
    <xf numFmtId="0" fontId="14" fillId="0" borderId="0"/>
    <xf numFmtId="165" fontId="9" fillId="0" borderId="0" applyFont="0" applyFill="0" applyBorder="0" applyAlignment="0" applyProtection="0"/>
    <xf numFmtId="165" fontId="25" fillId="2" borderId="0" applyNumberFormat="0" applyBorder="0" applyAlignment="0">
      <protection locked="0"/>
    </xf>
    <xf numFmtId="14" fontId="15" fillId="0" borderId="0" applyFill="0" applyBorder="0" applyAlignment="0"/>
    <xf numFmtId="38" fontId="16" fillId="0" borderId="1">
      <alignment vertical="center"/>
    </xf>
    <xf numFmtId="165" fontId="9" fillId="0" borderId="0" applyFill="0" applyBorder="0" applyAlignment="0"/>
    <xf numFmtId="165" fontId="9" fillId="0" borderId="0" applyFill="0" applyBorder="0" applyAlignment="0"/>
    <xf numFmtId="165" fontId="9" fillId="0" borderId="0" applyFill="0" applyBorder="0" applyAlignment="0"/>
    <xf numFmtId="165" fontId="9" fillId="0" borderId="0" applyFill="0" applyBorder="0" applyAlignment="0"/>
    <xf numFmtId="165" fontId="9" fillId="0" borderId="0" applyFill="0" applyBorder="0" applyAlignment="0"/>
    <xf numFmtId="0" fontId="7" fillId="0" borderId="2" applyNumberFormat="0" applyAlignment="0" applyProtection="0">
      <alignment horizontal="left" vertical="center"/>
    </xf>
    <xf numFmtId="0" fontId="7" fillId="0" borderId="3">
      <alignment horizontal="left" vertical="center"/>
    </xf>
    <xf numFmtId="165" fontId="9" fillId="0" borderId="0" applyFill="0" applyBorder="0" applyAlignment="0"/>
    <xf numFmtId="165" fontId="9" fillId="0" borderId="0" applyFill="0" applyBorder="0" applyAlignment="0"/>
    <xf numFmtId="165" fontId="9" fillId="0" borderId="0" applyFill="0" applyBorder="0" applyAlignment="0"/>
    <xf numFmtId="165" fontId="9" fillId="0" borderId="0" applyFill="0" applyBorder="0" applyAlignment="0"/>
    <xf numFmtId="165" fontId="9" fillId="0" borderId="0" applyFill="0" applyBorder="0" applyAlignment="0"/>
    <xf numFmtId="37" fontId="17" fillId="0" borderId="0"/>
    <xf numFmtId="166" fontId="18" fillId="0" borderId="0"/>
    <xf numFmtId="0" fontId="9" fillId="0" borderId="0"/>
    <xf numFmtId="0" fontId="12" fillId="0" borderId="0"/>
    <xf numFmtId="0" fontId="24" fillId="0" borderId="0"/>
    <xf numFmtId="165" fontId="9" fillId="0" borderId="0" applyFont="0" applyFill="0" applyBorder="0" applyAlignment="0" applyProtection="0"/>
    <xf numFmtId="167" fontId="11"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165" fontId="9" fillId="0" borderId="0" applyFill="0" applyBorder="0" applyAlignment="0"/>
    <xf numFmtId="165" fontId="9" fillId="0" borderId="0" applyFill="0" applyBorder="0" applyAlignment="0"/>
    <xf numFmtId="165" fontId="9" fillId="0" borderId="0" applyFill="0" applyBorder="0" applyAlignment="0"/>
    <xf numFmtId="165" fontId="9" fillId="0" borderId="0" applyFill="0" applyBorder="0" applyAlignment="0"/>
    <xf numFmtId="165" fontId="9" fillId="0" borderId="0" applyFill="0" applyBorder="0" applyAlignment="0"/>
    <xf numFmtId="0" fontId="19" fillId="2" borderId="0"/>
    <xf numFmtId="0" fontId="16" fillId="0" borderId="0" applyNumberFormat="0" applyFont="0" applyFill="0" applyBorder="0" applyAlignment="0" applyProtection="0">
      <alignment horizontal="left"/>
    </xf>
    <xf numFmtId="15" fontId="16" fillId="0" borderId="0" applyFont="0" applyFill="0" applyBorder="0" applyAlignment="0" applyProtection="0"/>
    <xf numFmtId="4" fontId="16" fillId="0" borderId="0" applyFont="0" applyFill="0" applyBorder="0" applyAlignment="0" applyProtection="0"/>
    <xf numFmtId="0" fontId="20" fillId="0" borderId="4">
      <alignment horizontal="center"/>
    </xf>
    <xf numFmtId="3" fontId="16" fillId="0" borderId="0" applyFont="0" applyFill="0" applyBorder="0" applyAlignment="0" applyProtection="0"/>
    <xf numFmtId="0" fontId="16" fillId="3" borderId="0" applyNumberFormat="0" applyFont="0" applyBorder="0" applyAlignment="0" applyProtection="0"/>
    <xf numFmtId="0" fontId="21" fillId="0" borderId="5" applyNumberFormat="0" applyBorder="0"/>
    <xf numFmtId="168" fontId="11" fillId="0" borderId="0" applyFont="0" applyFill="0" applyBorder="0" applyAlignment="0" applyProtection="0"/>
    <xf numFmtId="0" fontId="12" fillId="0" borderId="0" applyNumberFormat="0" applyFont="0" applyFill="0" applyBorder="0" applyAlignment="0"/>
    <xf numFmtId="49" fontId="15" fillId="0" borderId="0" applyFill="0" applyBorder="0" applyAlignment="0"/>
    <xf numFmtId="165" fontId="9" fillId="0" borderId="0" applyFill="0" applyBorder="0" applyAlignment="0"/>
    <xf numFmtId="165" fontId="9" fillId="0" borderId="0" applyFill="0" applyBorder="0" applyAlignment="0"/>
    <xf numFmtId="0" fontId="24" fillId="0" borderId="0" applyNumberFormat="0" applyBorder="0" applyAlignment="0"/>
    <xf numFmtId="0" fontId="34" fillId="0" borderId="0"/>
    <xf numFmtId="44" fontId="9" fillId="0" borderId="0" applyFont="0" applyFill="0" applyBorder="0" applyAlignment="0" applyProtection="0"/>
    <xf numFmtId="164" fontId="16" fillId="0" borderId="0"/>
    <xf numFmtId="171" fontId="16" fillId="0" borderId="0"/>
    <xf numFmtId="0" fontId="9" fillId="7" borderId="0" applyNumberFormat="0" applyFont="0" applyBorder="0" applyAlignment="0" applyProtection="0"/>
    <xf numFmtId="0" fontId="9" fillId="0" borderId="25" applyNumberFormat="0" applyFont="0" applyAlignment="0" applyProtection="0"/>
    <xf numFmtId="172" fontId="49" fillId="0" borderId="0" applyBorder="0" applyProtection="0">
      <alignment horizontal="center"/>
    </xf>
    <xf numFmtId="0" fontId="50" fillId="0" borderId="0" applyNumberFormat="0" applyBorder="0" applyProtection="0">
      <alignment horizontal="center" vertical="center"/>
    </xf>
    <xf numFmtId="172" fontId="49" fillId="0" borderId="0" applyBorder="0" applyProtection="0">
      <alignment horizontal="center"/>
    </xf>
    <xf numFmtId="173" fontId="9" fillId="0" borderId="0" applyFont="0" applyBorder="0" applyProtection="0">
      <alignment horizontal="right"/>
    </xf>
    <xf numFmtId="174" fontId="9" fillId="0" borderId="0" applyFont="0" applyBorder="0" applyAlignment="0" applyProtection="0"/>
    <xf numFmtId="175" fontId="9" fillId="0" borderId="0" applyFont="0" applyBorder="0" applyAlignment="0" applyProtection="0"/>
    <xf numFmtId="176" fontId="9" fillId="0" borderId="0" applyFont="0" applyBorder="0" applyAlignment="0" applyProtection="0"/>
    <xf numFmtId="177" fontId="9" fillId="0" borderId="0" applyFont="0" applyBorder="0" applyAlignment="0" applyProtection="0"/>
    <xf numFmtId="178" fontId="9" fillId="2" borderId="12" applyNumberFormat="0" applyFont="0" applyAlignment="0">
      <alignment horizontal="right"/>
    </xf>
    <xf numFmtId="179" fontId="9" fillId="0" borderId="0" applyFont="0" applyFill="0" applyBorder="0" applyProtection="0">
      <alignment horizontal="right"/>
    </xf>
    <xf numFmtId="180" fontId="9" fillId="0" borderId="0" applyFont="0" applyBorder="0" applyProtection="0">
      <alignment horizontal="right"/>
    </xf>
    <xf numFmtId="181" fontId="9" fillId="0" borderId="0" applyFont="0" applyBorder="0" applyProtection="0">
      <alignment horizontal="right"/>
    </xf>
    <xf numFmtId="182" fontId="28" fillId="0" borderId="0" applyBorder="0" applyProtection="0">
      <alignment horizontal="center"/>
    </xf>
    <xf numFmtId="183" fontId="9" fillId="0" borderId="0" applyFont="0" applyFill="0" applyBorder="0" applyProtection="0">
      <alignment horizontal="right"/>
    </xf>
    <xf numFmtId="184" fontId="9" fillId="4" borderId="26" applyFont="0" applyFill="0" applyBorder="0" applyProtection="0">
      <alignment horizontal="right"/>
      <protection locked="0"/>
    </xf>
    <xf numFmtId="185" fontId="9" fillId="0" borderId="0" applyFont="0" applyBorder="0" applyProtection="0">
      <alignment horizontal="right"/>
    </xf>
    <xf numFmtId="0" fontId="9" fillId="8" borderId="0" applyNumberFormat="0" applyFont="0" applyBorder="0" applyAlignment="0" applyProtection="0"/>
    <xf numFmtId="186" fontId="51" fillId="4" borderId="12" applyNumberFormat="0" applyFont="0" applyAlignment="0">
      <protection locked="0"/>
    </xf>
    <xf numFmtId="187" fontId="9" fillId="4" borderId="26" applyFont="0" applyFill="0" applyBorder="0" applyProtection="0">
      <alignment horizontal="right"/>
      <protection locked="0"/>
    </xf>
    <xf numFmtId="188" fontId="52" fillId="0" borderId="0" applyFont="0" applyFill="0" applyBorder="0" applyAlignment="0" applyProtection="0">
      <alignment horizontal="center"/>
    </xf>
    <xf numFmtId="189" fontId="9" fillId="0" borderId="0" applyFont="0" applyBorder="0" applyProtection="0">
      <alignment horizontal="right"/>
    </xf>
    <xf numFmtId="0" fontId="9" fillId="0" borderId="0" applyNumberFormat="0" applyFont="0" applyBorder="0" applyAlignment="0"/>
    <xf numFmtId="190" fontId="9" fillId="0" borderId="0" applyFont="0" applyBorder="0" applyProtection="0">
      <alignment horizontal="right"/>
    </xf>
    <xf numFmtId="178" fontId="9" fillId="4" borderId="26" applyFont="0" applyFill="0" applyBorder="0" applyProtection="0">
      <alignment horizontal="right"/>
      <protection locked="0"/>
    </xf>
    <xf numFmtId="191" fontId="9" fillId="0" borderId="0" applyFont="0" applyBorder="0" applyProtection="0">
      <alignment horizontal="right"/>
    </xf>
    <xf numFmtId="192" fontId="15" fillId="0" borderId="0" applyBorder="0" applyProtection="0"/>
    <xf numFmtId="193" fontId="9" fillId="0" borderId="0" applyFont="0" applyBorder="0" applyAlignment="0" applyProtection="0"/>
    <xf numFmtId="19" fontId="9" fillId="0" borderId="0" applyFont="0" applyBorder="0" applyAlignment="0" applyProtection="0"/>
    <xf numFmtId="0" fontId="53" fillId="0" borderId="0">
      <alignment horizontal="center" wrapText="1"/>
      <protection locked="0"/>
    </xf>
    <xf numFmtId="0" fontId="54" fillId="0" borderId="9" applyNumberFormat="0" applyFont="0" applyFill="0" applyAlignment="0" applyProtection="0"/>
    <xf numFmtId="0" fontId="9" fillId="0" borderId="11" applyNumberFormat="0" applyFont="0" applyFill="0" applyAlignment="0" applyProtection="0"/>
    <xf numFmtId="0" fontId="9" fillId="0" borderId="11" applyNumberFormat="0" applyFont="0" applyFill="0" applyAlignment="0" applyProtection="0"/>
    <xf numFmtId="0" fontId="54" fillId="0" borderId="0" applyNumberFormat="0" applyFont="0" applyFill="0" applyAlignment="0" applyProtection="0"/>
    <xf numFmtId="0" fontId="54" fillId="0" borderId="5" applyNumberFormat="0" applyFont="0" applyFill="0" applyAlignment="0" applyProtection="0"/>
    <xf numFmtId="0" fontId="54" fillId="0" borderId="17" applyNumberFormat="0" applyFont="0" applyFill="0" applyAlignment="0" applyProtection="0"/>
    <xf numFmtId="0" fontId="55" fillId="0" borderId="0" applyNumberFormat="0" applyFill="0" applyBorder="0" applyAlignment="0" applyProtection="0">
      <alignment horizontal="right"/>
    </xf>
    <xf numFmtId="165" fontId="9" fillId="0" borderId="0" applyFill="0" applyBorder="0" applyAlignment="0"/>
    <xf numFmtId="165" fontId="9" fillId="0" borderId="0" applyFill="0" applyBorder="0" applyAlignment="0"/>
    <xf numFmtId="165" fontId="9" fillId="0" borderId="0" applyFill="0" applyBorder="0" applyAlignment="0"/>
    <xf numFmtId="165" fontId="9" fillId="0" borderId="0" applyFill="0" applyBorder="0" applyAlignment="0"/>
    <xf numFmtId="165" fontId="9" fillId="0" borderId="0" applyFill="0" applyBorder="0" applyAlignment="0"/>
    <xf numFmtId="165" fontId="9" fillId="0" borderId="0" applyFill="0" applyBorder="0" applyAlignment="0"/>
    <xf numFmtId="165" fontId="9" fillId="0" borderId="0" applyFill="0" applyBorder="0" applyAlignment="0"/>
    <xf numFmtId="0" fontId="54" fillId="0" borderId="0"/>
    <xf numFmtId="37" fontId="54" fillId="0" borderId="0" applyFont="0" applyFill="0" applyBorder="0" applyAlignment="0" applyProtection="0"/>
    <xf numFmtId="194" fontId="54" fillId="0" borderId="0" applyFont="0" applyFill="0" applyBorder="0" applyAlignment="0" applyProtection="0"/>
    <xf numFmtId="39" fontId="54" fillId="0" borderId="0" applyFont="0" applyFill="0" applyBorder="0" applyAlignment="0" applyProtection="0"/>
    <xf numFmtId="165" fontId="9" fillId="0" borderId="0" applyFont="0" applyFill="0" applyBorder="0" applyAlignment="0" applyProtection="0"/>
    <xf numFmtId="3" fontId="54" fillId="0" borderId="0" applyFont="0" applyFill="0" applyBorder="0" applyAlignment="0" applyProtection="0"/>
    <xf numFmtId="38" fontId="9" fillId="9" borderId="0" applyFont="0" applyFill="0" applyBorder="0" applyAlignment="0" applyProtection="0"/>
    <xf numFmtId="195" fontId="14" fillId="0" borderId="0" applyFont="0" applyFill="0" applyBorder="0" applyAlignment="0" applyProtection="0"/>
    <xf numFmtId="4" fontId="5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3" fontId="9" fillId="9" borderId="0"/>
    <xf numFmtId="0" fontId="57" fillId="0" borderId="0" applyNumberFormat="0" applyAlignment="0">
      <alignment horizontal="left"/>
    </xf>
    <xf numFmtId="0" fontId="58" fillId="0" borderId="0" applyNumberFormat="0" applyAlignment="0"/>
    <xf numFmtId="0" fontId="59" fillId="0" borderId="0"/>
    <xf numFmtId="0" fontId="14" fillId="0" borderId="0"/>
    <xf numFmtId="6" fontId="9" fillId="0" borderId="0" applyFont="0" applyFill="0" applyBorder="0" applyAlignment="0" applyProtection="0"/>
    <xf numFmtId="6" fontId="9" fillId="0" borderId="0" applyFont="0" applyFill="0" applyBorder="0" applyAlignment="0" applyProtection="0"/>
    <xf numFmtId="8" fontId="9" fillId="0" borderId="0" applyFont="0" applyFill="0" applyBorder="0" applyAlignment="0" applyProtection="0"/>
    <xf numFmtId="8" fontId="9" fillId="0" borderId="0" applyFont="0" applyFill="0" applyBorder="0" applyAlignment="0" applyProtection="0"/>
    <xf numFmtId="165" fontId="9" fillId="0" borderId="0" applyFont="0" applyFill="0" applyBorder="0" applyAlignment="0" applyProtection="0"/>
    <xf numFmtId="6" fontId="9" fillId="9"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27" fillId="0" borderId="0" applyFont="0" applyFill="0" applyBorder="0" applyAlignment="0" applyProtection="0"/>
    <xf numFmtId="3" fontId="9" fillId="10" borderId="0" applyNumberFormat="0" applyFont="0" applyBorder="0" applyAlignment="0">
      <protection locked="0"/>
    </xf>
    <xf numFmtId="14" fontId="15" fillId="0" borderId="0" applyFill="0" applyBorder="0" applyAlignment="0"/>
    <xf numFmtId="15" fontId="14" fillId="0" borderId="0" applyFont="0" applyFill="0" applyBorder="0" applyAlignment="0" applyProtection="0"/>
    <xf numFmtId="196" fontId="9" fillId="0" borderId="0" applyFont="0" applyFill="0" applyBorder="0" applyAlignment="0" applyProtection="0"/>
    <xf numFmtId="196" fontId="9" fillId="0" borderId="0" applyFont="0" applyFill="0" applyBorder="0" applyAlignment="0" applyProtection="0"/>
    <xf numFmtId="14" fontId="60" fillId="0" borderId="0" applyFont="0" applyFill="0" applyBorder="0" applyAlignment="0" applyProtection="0"/>
    <xf numFmtId="17" fontId="14" fillId="0" borderId="0" applyFont="0" applyFill="0" applyBorder="0" applyAlignment="0" applyProtection="0"/>
    <xf numFmtId="197" fontId="14" fillId="0" borderId="0" applyFont="0" applyFill="0" applyBorder="0" applyAlignment="0" applyProtection="0"/>
    <xf numFmtId="165" fontId="9" fillId="0" borderId="0" applyFill="0" applyBorder="0" applyAlignment="0"/>
    <xf numFmtId="165" fontId="9" fillId="0" borderId="0" applyFill="0" applyBorder="0" applyAlignment="0"/>
    <xf numFmtId="165" fontId="9" fillId="0" borderId="0" applyFill="0" applyBorder="0" applyAlignment="0"/>
    <xf numFmtId="165" fontId="9" fillId="0" borderId="0" applyFill="0" applyBorder="0" applyAlignment="0"/>
    <xf numFmtId="165" fontId="9" fillId="0" borderId="0" applyFill="0" applyBorder="0" applyAlignment="0"/>
    <xf numFmtId="0" fontId="61" fillId="0" borderId="0" applyNumberFormat="0" applyAlignment="0">
      <alignment horizontal="left"/>
    </xf>
    <xf numFmtId="198" fontId="62" fillId="0" borderId="0">
      <protection locked="0"/>
    </xf>
    <xf numFmtId="198" fontId="62" fillId="0" borderId="0">
      <protection locked="0"/>
    </xf>
    <xf numFmtId="0" fontId="63" fillId="0" borderId="0"/>
    <xf numFmtId="198" fontId="64" fillId="0" borderId="0">
      <protection locked="0"/>
    </xf>
    <xf numFmtId="198" fontId="62" fillId="0" borderId="0">
      <protection locked="0"/>
    </xf>
    <xf numFmtId="198" fontId="62" fillId="0" borderId="0">
      <protection locked="0"/>
    </xf>
    <xf numFmtId="198" fontId="62" fillId="0" borderId="0">
      <protection locked="0"/>
    </xf>
    <xf numFmtId="198" fontId="64" fillId="0" borderId="0">
      <protection locked="0"/>
    </xf>
    <xf numFmtId="2" fontId="65" fillId="0" borderId="0" applyFont="0" applyFill="0" applyBorder="0" applyAlignment="0" applyProtection="0"/>
    <xf numFmtId="169" fontId="66" fillId="0" borderId="0" applyFont="0" applyFill="0" applyBorder="0" applyAlignment="0" applyProtection="0"/>
    <xf numFmtId="0" fontId="14" fillId="0" borderId="0"/>
    <xf numFmtId="0" fontId="67" fillId="0" borderId="0" applyNumberFormat="0" applyFill="0" applyBorder="0"/>
    <xf numFmtId="38" fontId="10" fillId="2" borderId="0" applyNumberFormat="0" applyBorder="0" applyAlignment="0" applyProtection="0"/>
    <xf numFmtId="199" fontId="66" fillId="0" borderId="0" applyFill="0" applyBorder="0" applyAlignment="0" applyProtection="0"/>
    <xf numFmtId="0" fontId="68" fillId="0" borderId="0">
      <alignment horizontal="left"/>
    </xf>
    <xf numFmtId="9" fontId="69" fillId="0" borderId="0" applyNumberFormat="0" applyFill="0" applyBorder="0" applyAlignment="0" applyProtection="0"/>
    <xf numFmtId="9" fontId="70" fillId="0" borderId="0" applyNumberFormat="0" applyFill="0" applyBorder="0" applyAlignment="0" applyProtection="0"/>
    <xf numFmtId="0" fontId="71" fillId="0" borderId="0" applyNumberFormat="0" applyFill="0" applyBorder="0" applyAlignment="0" applyProtection="0"/>
    <xf numFmtId="0" fontId="72" fillId="0" borderId="4">
      <alignment horizontal="center"/>
    </xf>
    <xf numFmtId="0" fontId="72" fillId="0" borderId="0">
      <alignment horizontal="center"/>
    </xf>
    <xf numFmtId="0" fontId="73" fillId="0" borderId="0" applyNumberFormat="0" applyFill="0" applyBorder="0" applyAlignment="0" applyProtection="0">
      <alignment vertical="top"/>
      <protection locked="0"/>
    </xf>
    <xf numFmtId="10" fontId="10" fillId="11" borderId="12" applyNumberFormat="0" applyBorder="0" applyAlignment="0" applyProtection="0"/>
    <xf numFmtId="194" fontId="74" fillId="12" borderId="0"/>
    <xf numFmtId="0" fontId="75" fillId="13" borderId="0" applyNumberFormat="0" applyBorder="0" applyAlignment="0" applyProtection="0"/>
    <xf numFmtId="165" fontId="9" fillId="0" borderId="0" applyFill="0" applyBorder="0" applyAlignment="0"/>
    <xf numFmtId="165" fontId="9" fillId="0" borderId="0" applyFill="0" applyBorder="0" applyAlignment="0"/>
    <xf numFmtId="165" fontId="9" fillId="0" borderId="0" applyFill="0" applyBorder="0" applyAlignment="0"/>
    <xf numFmtId="165" fontId="9" fillId="0" borderId="0" applyFill="0" applyBorder="0" applyAlignment="0"/>
    <xf numFmtId="165" fontId="9" fillId="0" borderId="0" applyFill="0" applyBorder="0" applyAlignment="0"/>
    <xf numFmtId="194" fontId="76" fillId="14" borderId="0"/>
    <xf numFmtId="195" fontId="9" fillId="0" borderId="0"/>
    <xf numFmtId="195" fontId="9" fillId="0" borderId="0"/>
    <xf numFmtId="200" fontId="9" fillId="0" borderId="0" applyFont="0" applyFill="0" applyBorder="0" applyAlignment="0" applyProtection="0"/>
    <xf numFmtId="201" fontId="9" fillId="0" borderId="0" applyFont="0" applyFill="0" applyBorder="0" applyAlignment="0" applyProtection="0"/>
    <xf numFmtId="0" fontId="77" fillId="0" borderId="4"/>
    <xf numFmtId="202" fontId="9" fillId="0" borderId="0" applyFont="0" applyFill="0" applyBorder="0" applyAlignment="0" applyProtection="0"/>
    <xf numFmtId="203" fontId="9" fillId="0" borderId="0" applyFont="0" applyFill="0" applyBorder="0" applyAlignment="0" applyProtection="0"/>
    <xf numFmtId="0" fontId="78" fillId="4" borderId="15">
      <alignment horizontal="left" vertical="top" wrapText="1" inden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0"/>
    <xf numFmtId="0" fontId="9" fillId="0" borderId="0"/>
    <xf numFmtId="0" fontId="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0"/>
    <xf numFmtId="0" fontId="9" fillId="0" borderId="0"/>
    <xf numFmtId="0" fontId="10" fillId="0" borderId="0"/>
    <xf numFmtId="0" fontId="9" fillId="0" borderId="0"/>
    <xf numFmtId="0" fontId="35" fillId="0" borderId="0"/>
    <xf numFmtId="0" fontId="29" fillId="0" borderId="0"/>
    <xf numFmtId="43" fontId="9" fillId="0" borderId="0" applyFont="0" applyFill="0" applyBorder="0" applyAlignment="0" applyProtection="0"/>
    <xf numFmtId="41" fontId="9" fillId="0" borderId="0" applyFont="0" applyFill="0" applyBorder="0" applyAlignment="0" applyProtection="0"/>
    <xf numFmtId="14" fontId="53" fillId="0" borderId="0">
      <alignment horizontal="center" wrapText="1"/>
      <protection locked="0"/>
    </xf>
    <xf numFmtId="165"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9" fontId="9" fillId="9" borderId="0" applyFont="0" applyFill="0" applyBorder="0" applyAlignment="0" applyProtection="0"/>
    <xf numFmtId="9" fontId="14" fillId="0" borderId="0" applyFont="0" applyFill="0" applyBorder="0" applyAlignment="0" applyProtection="0"/>
    <xf numFmtId="164" fontId="14" fillId="0" borderId="0" applyFont="0" applyFill="0" applyBorder="0" applyAlignment="0" applyProtection="0"/>
    <xf numFmtId="10" fontId="1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7"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0" fontId="79" fillId="0" borderId="0" applyNumberFormat="0" applyFill="0" applyBorder="0" applyProtection="0">
      <alignment horizontal="right"/>
    </xf>
    <xf numFmtId="0" fontId="80" fillId="0" borderId="0" applyNumberFormat="0" applyFill="0" applyBorder="0" applyProtection="0">
      <alignment horizontal="right"/>
    </xf>
    <xf numFmtId="165" fontId="9" fillId="0" borderId="0" applyFill="0" applyBorder="0" applyAlignment="0"/>
    <xf numFmtId="165" fontId="9" fillId="0" borderId="0" applyFill="0" applyBorder="0" applyAlignment="0"/>
    <xf numFmtId="165" fontId="9" fillId="0" borderId="0" applyFill="0" applyBorder="0" applyAlignment="0"/>
    <xf numFmtId="165" fontId="9" fillId="0" borderId="0" applyFill="0" applyBorder="0" applyAlignment="0"/>
    <xf numFmtId="165" fontId="9" fillId="0" borderId="0" applyFill="0" applyBorder="0" applyAlignment="0"/>
    <xf numFmtId="5" fontId="81" fillId="0" borderId="0"/>
    <xf numFmtId="0" fontId="82" fillId="0" borderId="0" applyNumberFormat="0" applyFill="0" applyBorder="0" applyAlignment="0" applyProtection="0"/>
    <xf numFmtId="0" fontId="83" fillId="15" borderId="0" applyNumberFormat="0" applyFont="0" applyBorder="0" applyAlignment="0">
      <alignment horizontal="center"/>
    </xf>
    <xf numFmtId="0" fontId="84" fillId="16" borderId="0" applyNumberFormat="0" applyBorder="0" applyAlignment="0" applyProtection="0">
      <alignment horizontal="right"/>
    </xf>
    <xf numFmtId="204" fontId="63" fillId="0" borderId="0" applyNumberFormat="0" applyFill="0" applyBorder="0" applyAlignment="0" applyProtection="0">
      <alignment horizontal="left"/>
    </xf>
    <xf numFmtId="0" fontId="83" fillId="1" borderId="3" applyNumberFormat="0" applyFont="0" applyAlignment="0">
      <alignment horizontal="center"/>
    </xf>
    <xf numFmtId="0" fontId="85" fillId="0" borderId="0" applyNumberFormat="0" applyFill="0" applyBorder="0" applyAlignment="0">
      <alignment horizontal="center"/>
    </xf>
    <xf numFmtId="0" fontId="9" fillId="0" borderId="0"/>
    <xf numFmtId="0" fontId="47" fillId="0" borderId="0" applyFont="0" applyAlignment="0">
      <alignment horizontal="centerContinuous"/>
    </xf>
    <xf numFmtId="0" fontId="77" fillId="0" borderId="0"/>
    <xf numFmtId="40" fontId="86" fillId="0" borderId="0" applyBorder="0">
      <alignment horizontal="right"/>
    </xf>
    <xf numFmtId="0" fontId="87" fillId="0" borderId="0"/>
    <xf numFmtId="0" fontId="87" fillId="0" borderId="0"/>
    <xf numFmtId="0" fontId="87" fillId="0" borderId="0"/>
    <xf numFmtId="0" fontId="87" fillId="0" borderId="0"/>
    <xf numFmtId="0" fontId="87" fillId="0" borderId="0"/>
    <xf numFmtId="49" fontId="9" fillId="0" borderId="0"/>
    <xf numFmtId="49" fontId="9" fillId="0" borderId="0"/>
    <xf numFmtId="49" fontId="15" fillId="0" borderId="0" applyFill="0" applyBorder="0" applyAlignment="0"/>
    <xf numFmtId="165" fontId="9" fillId="0" borderId="0" applyFill="0" applyBorder="0" applyAlignment="0"/>
    <xf numFmtId="165" fontId="9" fillId="0" borderId="0" applyFill="0" applyBorder="0" applyAlignment="0"/>
    <xf numFmtId="0" fontId="88" fillId="0" borderId="0"/>
    <xf numFmtId="0" fontId="89" fillId="0" borderId="0" applyNumberFormat="0" applyFill="0" applyBorder="0" applyAlignment="0" applyProtection="0"/>
    <xf numFmtId="0" fontId="9" fillId="0" borderId="0" applyNumberFormat="0" applyBorder="0" applyAlignment="0"/>
    <xf numFmtId="0" fontId="16" fillId="0" borderId="9" applyNumberFormat="0" applyFont="0" applyFill="0" applyAlignment="0" applyProtection="0">
      <alignment horizontal="right"/>
    </xf>
    <xf numFmtId="0" fontId="11" fillId="0" borderId="27">
      <alignment horizontal="center" vertical="top"/>
    </xf>
    <xf numFmtId="9" fontId="9" fillId="0" borderId="0" applyFont="0" applyFill="0" applyBorder="0" applyAlignment="0" applyProtection="0"/>
    <xf numFmtId="0" fontId="9" fillId="0" borderId="0"/>
    <xf numFmtId="0" fontId="91" fillId="17" borderId="0" applyNumberFormat="0" applyBorder="0" applyAlignment="0" applyProtection="0"/>
    <xf numFmtId="0" fontId="46" fillId="17" borderId="0" applyNumberFormat="0" applyBorder="0" applyAlignment="0" applyProtection="0"/>
    <xf numFmtId="0" fontId="92" fillId="0" borderId="0" applyNumberFormat="0" applyFill="0" applyBorder="0" applyAlignment="0" applyProtection="0">
      <alignment horizontal="right"/>
    </xf>
    <xf numFmtId="0" fontId="11" fillId="0" borderId="9">
      <alignment horizontal="centerContinuous"/>
    </xf>
    <xf numFmtId="3" fontId="5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 fontId="9" fillId="9" borderId="0"/>
    <xf numFmtId="38" fontId="93" fillId="0" borderId="0" applyFont="0" applyFill="0" applyBorder="0" applyAlignment="0" applyProtection="0">
      <protection locked="0"/>
    </xf>
    <xf numFmtId="44" fontId="9" fillId="0" borderId="0" applyFont="0" applyFill="0" applyBorder="0" applyAlignment="0" applyProtection="0"/>
    <xf numFmtId="44" fontId="4"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0" fontId="9" fillId="0" borderId="0"/>
    <xf numFmtId="43" fontId="9" fillId="0" borderId="0" applyBorder="0"/>
    <xf numFmtId="41" fontId="9" fillId="0" borderId="0" applyBorder="0"/>
    <xf numFmtId="44" fontId="9" fillId="0" borderId="0" applyBorder="0"/>
    <xf numFmtId="42" fontId="9" fillId="0" borderId="0" applyBorder="0"/>
    <xf numFmtId="0" fontId="94" fillId="0" borderId="0" applyNumberFormat="0" applyBorder="0" applyAlignment="0" applyProtection="0"/>
    <xf numFmtId="0" fontId="95" fillId="0" borderId="0" applyNumberFormat="0" applyBorder="0" applyAlignment="0" applyProtection="0"/>
    <xf numFmtId="9" fontId="9" fillId="0" borderId="0" applyBorder="0"/>
    <xf numFmtId="5" fontId="96" fillId="0" borderId="17" applyFont="0" applyBorder="0"/>
    <xf numFmtId="198" fontId="62" fillId="0" borderId="0">
      <protection locked="0"/>
    </xf>
    <xf numFmtId="169" fontId="97" fillId="0" borderId="0" applyFont="0" applyFill="0" applyBorder="0" applyAlignment="0" applyProtection="0"/>
    <xf numFmtId="0" fontId="98" fillId="0" borderId="0" applyNumberFormat="0" applyFill="0" applyBorder="0" applyAlignment="0" applyProtection="0"/>
    <xf numFmtId="199" fontId="97" fillId="0" borderId="0" applyFill="0" applyBorder="0" applyAlignment="0" applyProtection="0"/>
    <xf numFmtId="0" fontId="99" fillId="0" borderId="0" applyNumberFormat="0" applyFill="0" applyBorder="0" applyAlignment="0" applyProtection="0"/>
    <xf numFmtId="205" fontId="100" fillId="0" borderId="10" applyNumberFormat="0" applyFont="0" applyBorder="0" applyAlignment="0">
      <alignment horizontal="left"/>
    </xf>
    <xf numFmtId="49" fontId="11" fillId="0" borderId="0" applyFill="0" applyBorder="0" applyProtection="0"/>
    <xf numFmtId="206" fontId="11" fillId="0" borderId="0" applyFill="0" applyBorder="0" applyProtection="0"/>
    <xf numFmtId="207" fontId="11" fillId="0" borderId="0" applyFill="0" applyBorder="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wrapText="1"/>
    </xf>
    <xf numFmtId="0" fontId="9" fillId="0" borderId="0">
      <alignment wrapText="1"/>
    </xf>
    <xf numFmtId="41" fontId="9" fillId="0" borderId="0"/>
    <xf numFmtId="9" fontId="9" fillId="0" borderId="0" applyFont="0" applyFill="0" applyBorder="0" applyAlignment="0" applyProtection="0"/>
    <xf numFmtId="10" fontId="9" fillId="9"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5" fillId="0" borderId="0" applyFont="0" applyFill="0" applyBorder="0" applyAlignment="0" applyProtection="0"/>
    <xf numFmtId="0" fontId="101" fillId="0" borderId="0" applyNumberFormat="0" applyFill="0" applyBorder="0" applyProtection="0">
      <alignment horizontal="right"/>
    </xf>
    <xf numFmtId="0" fontId="102" fillId="0" borderId="0" applyNumberFormat="0" applyFill="0" applyBorder="0" applyProtection="0">
      <alignment horizontal="right"/>
    </xf>
    <xf numFmtId="0" fontId="103" fillId="0" borderId="0" applyNumberFormat="0" applyFill="0" applyBorder="0" applyAlignment="0" applyProtection="0"/>
    <xf numFmtId="0" fontId="104" fillId="0" borderId="0">
      <alignment horizontal="center"/>
    </xf>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49" fontId="9" fillId="0" borderId="0"/>
    <xf numFmtId="208" fontId="9" fillId="0" borderId="0"/>
    <xf numFmtId="0" fontId="105" fillId="0" borderId="0" applyNumberFormat="0" applyFill="0" applyBorder="0" applyAlignment="0" applyProtection="0"/>
    <xf numFmtId="38" fontId="93" fillId="0" borderId="0" applyNumberFormat="0" applyFill="0" applyBorder="0" applyAlignment="0">
      <protection locked="0"/>
    </xf>
    <xf numFmtId="0" fontId="8" fillId="0" borderId="0">
      <alignment horizontal="left"/>
    </xf>
    <xf numFmtId="0" fontId="9" fillId="0" borderId="0">
      <alignment wrapText="1"/>
    </xf>
    <xf numFmtId="0" fontId="1" fillId="0" borderId="0"/>
    <xf numFmtId="9" fontId="35" fillId="0" borderId="0" applyFont="0" applyFill="0" applyBorder="0" applyAlignment="0" applyProtection="0"/>
    <xf numFmtId="0" fontId="9" fillId="0" borderId="0"/>
  </cellStyleXfs>
  <cellXfs count="574">
    <xf numFmtId="0" fontId="0" fillId="0" borderId="0" xfId="0"/>
    <xf numFmtId="0" fontId="0" fillId="0" borderId="0" xfId="0" applyAlignment="1">
      <alignment vertical="top" wrapText="1"/>
    </xf>
    <xf numFmtId="0" fontId="9" fillId="0" borderId="0" xfId="0" applyFont="1"/>
    <xf numFmtId="0" fontId="22" fillId="0" borderId="0" xfId="0" applyFont="1" applyAlignment="1">
      <alignment wrapText="1"/>
    </xf>
    <xf numFmtId="0" fontId="0" fillId="0" borderId="0" xfId="0" applyAlignment="1">
      <alignment wrapText="1"/>
    </xf>
    <xf numFmtId="0" fontId="7" fillId="0" borderId="0" xfId="0" applyFont="1"/>
    <xf numFmtId="0" fontId="6" fillId="0" borderId="0" xfId="0" applyFont="1" applyAlignment="1">
      <alignment horizontal="justify"/>
    </xf>
    <xf numFmtId="0" fontId="8" fillId="0" borderId="0" xfId="0" applyFont="1"/>
    <xf numFmtId="0" fontId="22" fillId="0" borderId="0" xfId="0" applyFont="1" applyAlignment="1">
      <alignment horizontal="justify"/>
    </xf>
    <xf numFmtId="0" fontId="22" fillId="0" borderId="0" xfId="0" applyFont="1"/>
    <xf numFmtId="0" fontId="7" fillId="0" borderId="0" xfId="34" applyFont="1"/>
    <xf numFmtId="0" fontId="9" fillId="0" borderId="0" xfId="34" applyFont="1"/>
    <xf numFmtId="0" fontId="8" fillId="0" borderId="0" xfId="34" applyFont="1" applyAlignment="1">
      <alignment horizontal="justify"/>
    </xf>
    <xf numFmtId="0" fontId="31" fillId="0" borderId="0" xfId="0" applyFont="1"/>
    <xf numFmtId="0" fontId="32" fillId="0" borderId="0" xfId="0" applyFont="1"/>
    <xf numFmtId="0" fontId="34" fillId="0" borderId="0" xfId="58"/>
    <xf numFmtId="0" fontId="22" fillId="0" borderId="0" xfId="34" applyFont="1"/>
    <xf numFmtId="0" fontId="22" fillId="0" borderId="0" xfId="0" applyFont="1" applyAlignment="1">
      <alignment vertical="top" wrapText="1"/>
    </xf>
    <xf numFmtId="0" fontId="22" fillId="0" borderId="9" xfId="0" applyFont="1" applyBorder="1"/>
    <xf numFmtId="0" fontId="31" fillId="0" borderId="9" xfId="0" applyFont="1" applyBorder="1"/>
    <xf numFmtId="0" fontId="22" fillId="0" borderId="3" xfId="0" applyFont="1" applyBorder="1"/>
    <xf numFmtId="0" fontId="31" fillId="0" borderId="3" xfId="0" applyFont="1" applyBorder="1" applyAlignment="1">
      <alignment horizontal="center"/>
    </xf>
    <xf numFmtId="0" fontId="22" fillId="0" borderId="17" xfId="0" applyFont="1" applyBorder="1"/>
    <xf numFmtId="0" fontId="23" fillId="0" borderId="0" xfId="0" applyFont="1"/>
    <xf numFmtId="0" fontId="23" fillId="0" borderId="0" xfId="0" applyFont="1" applyAlignment="1">
      <alignment horizontal="left"/>
    </xf>
    <xf numFmtId="0" fontId="43" fillId="0" borderId="0" xfId="34" applyFont="1"/>
    <xf numFmtId="0" fontId="45" fillId="0" borderId="0" xfId="0" applyFont="1" applyAlignment="1">
      <alignment vertical="top" wrapText="1"/>
    </xf>
    <xf numFmtId="0" fontId="45" fillId="0" borderId="0" xfId="0" applyFont="1"/>
    <xf numFmtId="0" fontId="41" fillId="0" borderId="0" xfId="0" applyFont="1" applyAlignment="1">
      <alignment vertical="top" wrapText="1"/>
    </xf>
    <xf numFmtId="0" fontId="41" fillId="0" borderId="0" xfId="0" applyFont="1"/>
    <xf numFmtId="0" fontId="43" fillId="0" borderId="0" xfId="0" applyFont="1"/>
    <xf numFmtId="0" fontId="44" fillId="0" borderId="0" xfId="0" applyFont="1"/>
    <xf numFmtId="0" fontId="43" fillId="0" borderId="0" xfId="0" applyFont="1" applyAlignment="1">
      <alignment vertical="top" wrapText="1"/>
    </xf>
    <xf numFmtId="0" fontId="48" fillId="0" borderId="0" xfId="0" applyFont="1" applyAlignment="1">
      <alignment vertical="top" wrapText="1"/>
    </xf>
    <xf numFmtId="0" fontId="48" fillId="0" borderId="0" xfId="0" applyFont="1"/>
    <xf numFmtId="0" fontId="42" fillId="0" borderId="0" xfId="0" applyFont="1"/>
    <xf numFmtId="0" fontId="90" fillId="0" borderId="0" xfId="0" applyFont="1" applyAlignment="1">
      <alignment vertical="top" wrapText="1"/>
    </xf>
    <xf numFmtId="0" fontId="44" fillId="0" borderId="0" xfId="34" applyFont="1"/>
    <xf numFmtId="0" fontId="34" fillId="0" borderId="0" xfId="58" applyAlignment="1">
      <alignment vertical="top"/>
    </xf>
    <xf numFmtId="0" fontId="0" fillId="0" borderId="0" xfId="0" applyAlignment="1">
      <alignment vertical="center" wrapText="1"/>
    </xf>
    <xf numFmtId="0" fontId="30" fillId="0" borderId="0" xfId="0" applyFont="1" applyAlignment="1">
      <alignment vertical="top" wrapText="1"/>
    </xf>
    <xf numFmtId="0" fontId="0" fillId="0" borderId="0" xfId="0" applyAlignment="1">
      <alignment vertical="top"/>
    </xf>
    <xf numFmtId="0" fontId="107" fillId="0" borderId="0" xfId="0" applyFont="1" applyAlignment="1">
      <alignment vertical="top" wrapText="1"/>
    </xf>
    <xf numFmtId="0" fontId="1" fillId="0" borderId="0" xfId="384"/>
    <xf numFmtId="0" fontId="40" fillId="0" borderId="0" xfId="384" applyFont="1" applyProtection="1">
      <protection locked="0"/>
    </xf>
    <xf numFmtId="0" fontId="1" fillId="0" borderId="0" xfId="384" applyAlignment="1">
      <alignment horizontal="center"/>
    </xf>
    <xf numFmtId="170" fontId="22" fillId="0" borderId="8" xfId="34" applyNumberFormat="1" applyFont="1" applyBorder="1" applyAlignment="1">
      <alignment horizontal="center" vertical="top" wrapText="1"/>
    </xf>
    <xf numFmtId="0" fontId="22" fillId="0" borderId="18" xfId="34" applyFont="1" applyBorder="1" applyAlignment="1">
      <alignment horizontal="center" vertical="top" wrapText="1"/>
    </xf>
    <xf numFmtId="170" fontId="22" fillId="0" borderId="19" xfId="34" applyNumberFormat="1" applyFont="1" applyBorder="1" applyAlignment="1">
      <alignment horizontal="center" vertical="top" wrapText="1"/>
    </xf>
    <xf numFmtId="170" fontId="22" fillId="0" borderId="7" xfId="34" applyNumberFormat="1" applyFont="1" applyBorder="1" applyAlignment="1">
      <alignment horizontal="center" vertical="top" wrapText="1"/>
    </xf>
    <xf numFmtId="0" fontId="22" fillId="0" borderId="0" xfId="34" applyFont="1" applyAlignment="1">
      <alignment horizontal="center"/>
    </xf>
    <xf numFmtId="170" fontId="22" fillId="0" borderId="20" xfId="34" applyNumberFormat="1" applyFont="1" applyBorder="1" applyAlignment="1">
      <alignment horizontal="center" vertical="top" wrapText="1"/>
    </xf>
    <xf numFmtId="0" fontId="22" fillId="0" borderId="0" xfId="34" applyFont="1" applyAlignment="1">
      <alignment horizontal="center" vertical="top" wrapText="1"/>
    </xf>
    <xf numFmtId="0" fontId="108" fillId="0" borderId="0" xfId="0" applyFont="1"/>
    <xf numFmtId="0" fontId="108" fillId="0" borderId="0" xfId="34" applyFont="1"/>
    <xf numFmtId="0" fontId="109" fillId="0" borderId="0" xfId="0" applyFont="1"/>
    <xf numFmtId="0" fontId="33" fillId="0" borderId="0" xfId="0" applyFont="1" applyAlignment="1">
      <alignment vertical="top" wrapText="1"/>
    </xf>
    <xf numFmtId="0" fontId="0" fillId="0" borderId="0" xfId="0" applyAlignment="1">
      <alignment horizontal="left" vertical="center" wrapText="1"/>
    </xf>
    <xf numFmtId="0" fontId="22" fillId="19" borderId="0" xfId="34" applyFont="1" applyFill="1" applyAlignment="1">
      <alignment horizontal="center"/>
    </xf>
    <xf numFmtId="170" fontId="22" fillId="19" borderId="20" xfId="34" applyNumberFormat="1" applyFont="1" applyFill="1" applyBorder="1" applyAlignment="1">
      <alignment horizontal="center" vertical="top" wrapText="1"/>
    </xf>
    <xf numFmtId="0" fontId="22" fillId="0" borderId="0" xfId="0" applyFont="1" applyAlignment="1">
      <alignment horizontal="left" indent="2"/>
    </xf>
    <xf numFmtId="0" fontId="22" fillId="0" borderId="0" xfId="0" applyFont="1" applyAlignment="1">
      <alignment horizontal="left"/>
    </xf>
    <xf numFmtId="0" fontId="22" fillId="0" borderId="0" xfId="0" applyFont="1" applyAlignment="1">
      <alignment vertical="center"/>
    </xf>
    <xf numFmtId="170" fontId="23" fillId="0" borderId="6" xfId="34" applyNumberFormat="1" applyFont="1" applyBorder="1" applyAlignment="1">
      <alignment horizontal="center" vertical="top" wrapText="1"/>
    </xf>
    <xf numFmtId="0" fontId="23" fillId="0" borderId="4" xfId="34" applyFont="1" applyBorder="1" applyAlignment="1">
      <alignment horizontal="center" vertical="top" wrapText="1"/>
    </xf>
    <xf numFmtId="170" fontId="23" fillId="0" borderId="21" xfId="34" applyNumberFormat="1" applyFont="1" applyBorder="1" applyAlignment="1">
      <alignment horizontal="center" vertical="top" wrapText="1"/>
    </xf>
    <xf numFmtId="170" fontId="23" fillId="19" borderId="7" xfId="34" applyNumberFormat="1" applyFont="1" applyFill="1" applyBorder="1" applyAlignment="1">
      <alignment horizontal="center" vertical="top" wrapText="1"/>
    </xf>
    <xf numFmtId="0" fontId="23" fillId="0" borderId="0" xfId="0" applyFont="1" applyAlignment="1">
      <alignment horizontal="justify" wrapText="1"/>
    </xf>
    <xf numFmtId="0" fontId="23" fillId="0" borderId="0" xfId="0" applyFont="1" applyAlignment="1">
      <alignment horizontal="justify"/>
    </xf>
    <xf numFmtId="0" fontId="113" fillId="0" borderId="0" xfId="0" applyFont="1"/>
    <xf numFmtId="0" fontId="8" fillId="0" borderId="0" xfId="0" applyFont="1" applyAlignment="1">
      <alignment horizontal="right" vertical="center"/>
    </xf>
    <xf numFmtId="0" fontId="8" fillId="0" borderId="0" xfId="0" applyFont="1" applyAlignment="1">
      <alignment vertical="top" wrapText="1"/>
    </xf>
    <xf numFmtId="0" fontId="114" fillId="6" borderId="32" xfId="0" quotePrefix="1" applyFont="1" applyFill="1" applyBorder="1" applyAlignment="1">
      <alignment horizontal="center" vertical="center"/>
    </xf>
    <xf numFmtId="0" fontId="114" fillId="6" borderId="32" xfId="0" applyFont="1" applyFill="1" applyBorder="1" applyAlignment="1">
      <alignment horizontal="center" vertical="center"/>
    </xf>
    <xf numFmtId="210" fontId="114" fillId="6" borderId="10" xfId="386" applyNumberFormat="1" applyFont="1" applyFill="1" applyBorder="1"/>
    <xf numFmtId="210" fontId="114" fillId="6" borderId="35" xfId="386" applyNumberFormat="1" applyFont="1" applyFill="1" applyBorder="1"/>
    <xf numFmtId="0" fontId="114" fillId="6" borderId="36" xfId="0" applyFont="1" applyFill="1" applyBorder="1" applyAlignment="1">
      <alignment horizontal="center" vertical="center"/>
    </xf>
    <xf numFmtId="0" fontId="9" fillId="0" borderId="10" xfId="0" applyFont="1" applyBorder="1" applyAlignment="1">
      <alignment horizontal="left" vertical="top"/>
    </xf>
    <xf numFmtId="0" fontId="9" fillId="0" borderId="9" xfId="0" applyFont="1" applyBorder="1" applyAlignment="1">
      <alignment horizontal="left" vertical="top"/>
    </xf>
    <xf numFmtId="0" fontId="8" fillId="0" borderId="32" xfId="0" applyFont="1" applyBorder="1" applyAlignment="1">
      <alignment vertical="center" wrapText="1"/>
    </xf>
    <xf numFmtId="9" fontId="9" fillId="0" borderId="15" xfId="37" applyFont="1" applyFill="1" applyBorder="1" applyAlignment="1">
      <alignment horizontal="center" vertical="center" wrapText="1"/>
    </xf>
    <xf numFmtId="0" fontId="9" fillId="0" borderId="37" xfId="0" applyFont="1" applyBorder="1" applyAlignment="1">
      <alignment horizontal="left" vertical="top"/>
    </xf>
    <xf numFmtId="0" fontId="9" fillId="0" borderId="3" xfId="0" applyFont="1" applyBorder="1" applyAlignment="1">
      <alignment horizontal="left" vertical="top"/>
    </xf>
    <xf numFmtId="0" fontId="8" fillId="0" borderId="15" xfId="0" applyFont="1" applyBorder="1" applyAlignment="1">
      <alignment vertical="center" wrapText="1"/>
    </xf>
    <xf numFmtId="0" fontId="9" fillId="21" borderId="37" xfId="0" applyFont="1" applyFill="1" applyBorder="1" applyAlignment="1">
      <alignment horizontal="left" vertical="top"/>
    </xf>
    <xf numFmtId="0" fontId="9" fillId="21" borderId="3" xfId="0" applyFont="1" applyFill="1" applyBorder="1" applyAlignment="1">
      <alignment horizontal="left" vertical="top"/>
    </xf>
    <xf numFmtId="0" fontId="9" fillId="0" borderId="15" xfId="0" applyFont="1" applyBorder="1" applyAlignment="1">
      <alignment horizontal="center" vertical="center" wrapText="1"/>
    </xf>
    <xf numFmtId="0" fontId="9" fillId="0" borderId="33" xfId="0" applyFont="1" applyBorder="1" applyAlignment="1">
      <alignment vertical="top"/>
    </xf>
    <xf numFmtId="0" fontId="9" fillId="0" borderId="17" xfId="0" applyFont="1" applyBorder="1" applyAlignment="1">
      <alignment vertical="top"/>
    </xf>
    <xf numFmtId="0" fontId="8" fillId="22" borderId="37" xfId="0" applyFont="1" applyFill="1" applyBorder="1" applyAlignment="1">
      <alignment vertical="top"/>
    </xf>
    <xf numFmtId="0" fontId="8" fillId="22" borderId="3" xfId="0" applyFont="1" applyFill="1" applyBorder="1" applyAlignment="1">
      <alignment vertical="top"/>
    </xf>
    <xf numFmtId="0" fontId="8" fillId="22" borderId="3" xfId="0" applyFont="1" applyFill="1" applyBorder="1" applyAlignment="1">
      <alignment vertical="center" wrapText="1"/>
    </xf>
    <xf numFmtId="0" fontId="9" fillId="22" borderId="3" xfId="0" applyFont="1" applyFill="1" applyBorder="1" applyAlignment="1">
      <alignment horizontal="center" vertical="top" wrapText="1"/>
    </xf>
    <xf numFmtId="0" fontId="9" fillId="22" borderId="13" xfId="0" applyFont="1" applyFill="1" applyBorder="1" applyAlignment="1">
      <alignment horizontal="center" vertical="center" wrapText="1"/>
    </xf>
    <xf numFmtId="0" fontId="9" fillId="21" borderId="11" xfId="0" applyFont="1" applyFill="1" applyBorder="1" applyAlignment="1">
      <alignment vertical="top"/>
    </xf>
    <xf numFmtId="0" fontId="9" fillId="21" borderId="0" xfId="0" applyFont="1" applyFill="1" applyAlignment="1">
      <alignment vertical="top"/>
    </xf>
    <xf numFmtId="0" fontId="8" fillId="0" borderId="15" xfId="0" applyFont="1" applyBorder="1" applyAlignment="1">
      <alignment vertical="center"/>
    </xf>
    <xf numFmtId="0" fontId="9" fillId="0" borderId="15" xfId="0" applyFont="1" applyBorder="1" applyAlignment="1">
      <alignment horizontal="center" vertical="center"/>
    </xf>
    <xf numFmtId="0" fontId="9" fillId="21" borderId="10" xfId="0" applyFont="1" applyFill="1" applyBorder="1" applyAlignment="1">
      <alignment vertical="top"/>
    </xf>
    <xf numFmtId="0" fontId="9" fillId="21" borderId="9" xfId="0" applyFont="1" applyFill="1" applyBorder="1" applyAlignment="1">
      <alignment vertical="top"/>
    </xf>
    <xf numFmtId="209" fontId="9" fillId="0" borderId="10" xfId="0" applyNumberFormat="1" applyFont="1" applyBorder="1" applyAlignment="1">
      <alignment vertical="top"/>
    </xf>
    <xf numFmtId="209" fontId="9" fillId="0" borderId="9" xfId="0" applyNumberFormat="1" applyFont="1" applyBorder="1" applyAlignment="1">
      <alignment vertical="top"/>
    </xf>
    <xf numFmtId="209" fontId="8" fillId="0" borderId="15" xfId="0" applyNumberFormat="1" applyFont="1" applyBorder="1" applyAlignment="1">
      <alignment vertical="center" wrapText="1"/>
    </xf>
    <xf numFmtId="0" fontId="9" fillId="0" borderId="37" xfId="0" applyFont="1" applyBorder="1" applyAlignment="1">
      <alignment vertical="top"/>
    </xf>
    <xf numFmtId="0" fontId="9" fillId="0" borderId="3" xfId="0" applyFont="1" applyBorder="1" applyAlignment="1">
      <alignment vertical="top"/>
    </xf>
    <xf numFmtId="0" fontId="8" fillId="0" borderId="15" xfId="0" applyFont="1" applyBorder="1" applyAlignment="1">
      <alignment vertical="top"/>
    </xf>
    <xf numFmtId="209" fontId="9" fillId="0" borderId="15" xfId="0" applyNumberFormat="1" applyFont="1" applyBorder="1" applyAlignment="1">
      <alignment horizontal="center" vertical="center"/>
    </xf>
    <xf numFmtId="0" fontId="9" fillId="21" borderId="33" xfId="0" applyFont="1" applyFill="1" applyBorder="1" applyAlignment="1">
      <alignment vertical="top"/>
    </xf>
    <xf numFmtId="0" fontId="9" fillId="21" borderId="17" xfId="0" applyFont="1" applyFill="1" applyBorder="1" applyAlignment="1">
      <alignment vertical="top"/>
    </xf>
    <xf numFmtId="0" fontId="9" fillId="0" borderId="10" xfId="0" applyFont="1" applyBorder="1" applyAlignment="1">
      <alignment vertical="top"/>
    </xf>
    <xf numFmtId="0" fontId="9" fillId="0" borderId="9" xfId="0" applyFont="1" applyBorder="1" applyAlignment="1">
      <alignment vertical="top"/>
    </xf>
    <xf numFmtId="0" fontId="9" fillId="21" borderId="37" xfId="0" applyFont="1" applyFill="1" applyBorder="1" applyAlignment="1">
      <alignment vertical="top"/>
    </xf>
    <xf numFmtId="0" fontId="9" fillId="21" borderId="3" xfId="0" applyFont="1" applyFill="1" applyBorder="1" applyAlignment="1">
      <alignment vertical="top"/>
    </xf>
    <xf numFmtId="164" fontId="8" fillId="0" borderId="15" xfId="37" applyNumberFormat="1" applyFont="1" applyFill="1" applyBorder="1" applyAlignment="1">
      <alignment vertical="center" wrapText="1"/>
    </xf>
    <xf numFmtId="3" fontId="8" fillId="0" borderId="15" xfId="0" applyNumberFormat="1" applyFont="1" applyBorder="1" applyAlignment="1">
      <alignment vertical="center"/>
    </xf>
    <xf numFmtId="0" fontId="8" fillId="22" borderId="3" xfId="0" applyFont="1" applyFill="1" applyBorder="1" applyAlignment="1">
      <alignment vertical="center"/>
    </xf>
    <xf numFmtId="0" fontId="9" fillId="22" borderId="3" xfId="37" applyNumberFormat="1" applyFont="1" applyFill="1" applyBorder="1" applyAlignment="1">
      <alignment horizontal="center" vertical="top" wrapText="1"/>
    </xf>
    <xf numFmtId="0" fontId="9" fillId="22" borderId="13" xfId="0" applyFont="1" applyFill="1" applyBorder="1" applyAlignment="1">
      <alignment horizontal="center" vertical="center"/>
    </xf>
    <xf numFmtId="0" fontId="9" fillId="21" borderId="35" xfId="0" applyFont="1" applyFill="1" applyBorder="1" applyAlignment="1">
      <alignment vertical="top"/>
    </xf>
    <xf numFmtId="0" fontId="9" fillId="21" borderId="13" xfId="0" applyFont="1" applyFill="1" applyBorder="1" applyAlignment="1">
      <alignment vertical="top"/>
    </xf>
    <xf numFmtId="209" fontId="9" fillId="22" borderId="3" xfId="0" applyNumberFormat="1" applyFont="1" applyFill="1" applyBorder="1" applyAlignment="1">
      <alignment horizontal="center" vertical="top" wrapText="1"/>
    </xf>
    <xf numFmtId="0" fontId="115" fillId="0" borderId="33" xfId="0" applyFont="1" applyBorder="1" applyAlignment="1">
      <alignment vertical="center"/>
    </xf>
    <xf numFmtId="0" fontId="110" fillId="0" borderId="34" xfId="0" applyFont="1" applyBorder="1" applyAlignment="1">
      <alignment vertical="center"/>
    </xf>
    <xf numFmtId="0" fontId="88" fillId="0" borderId="5" xfId="0" applyFont="1" applyBorder="1" applyAlignment="1">
      <alignment horizontal="center" vertical="center"/>
    </xf>
    <xf numFmtId="0" fontId="9" fillId="0" borderId="5" xfId="0" applyFont="1" applyBorder="1" applyAlignment="1">
      <alignment horizontal="center" vertical="center"/>
    </xf>
    <xf numFmtId="0" fontId="8" fillId="0" borderId="11" xfId="0" applyFont="1" applyBorder="1" applyAlignment="1">
      <alignment vertical="center"/>
    </xf>
    <xf numFmtId="0" fontId="8" fillId="0" borderId="5" xfId="0" applyFont="1" applyBorder="1" applyAlignment="1">
      <alignment vertical="center"/>
    </xf>
    <xf numFmtId="3" fontId="9" fillId="0" borderId="15" xfId="0" applyNumberFormat="1" applyFont="1" applyBorder="1" applyAlignment="1">
      <alignment horizontal="center" vertical="center"/>
    </xf>
    <xf numFmtId="3" fontId="9" fillId="0" borderId="5" xfId="0" applyNumberFormat="1" applyFont="1" applyBorder="1" applyAlignment="1">
      <alignment horizontal="center" vertical="center"/>
    </xf>
    <xf numFmtId="0" fontId="8" fillId="0" borderId="11" xfId="0" applyFont="1" applyBorder="1" applyAlignment="1">
      <alignment horizontal="left" vertical="center"/>
    </xf>
    <xf numFmtId="0" fontId="8" fillId="0" borderId="5" xfId="0" applyFont="1" applyBorder="1" applyAlignment="1">
      <alignment horizontal="left" vertical="center"/>
    </xf>
    <xf numFmtId="209" fontId="9" fillId="0" borderId="5" xfId="0" applyNumberFormat="1" applyFont="1" applyBorder="1" applyAlignment="1">
      <alignment horizontal="center" vertical="center"/>
    </xf>
    <xf numFmtId="211" fontId="9" fillId="0" borderId="15" xfId="0" applyNumberFormat="1" applyFont="1" applyBorder="1" applyAlignment="1">
      <alignment horizontal="center" vertical="center"/>
    </xf>
    <xf numFmtId="3" fontId="8" fillId="0" borderId="11" xfId="0" applyNumberFormat="1" applyFont="1" applyBorder="1" applyAlignment="1">
      <alignment vertical="center"/>
    </xf>
    <xf numFmtId="3" fontId="8" fillId="0" borderId="5" xfId="0" applyNumberFormat="1" applyFont="1" applyBorder="1" applyAlignment="1">
      <alignment vertical="center"/>
    </xf>
    <xf numFmtId="0" fontId="8" fillId="0" borderId="10" xfId="0" applyFont="1" applyBorder="1" applyAlignment="1">
      <alignment vertical="center"/>
    </xf>
    <xf numFmtId="0" fontId="8" fillId="0" borderId="35" xfId="0" applyFont="1" applyBorder="1" applyAlignment="1">
      <alignment vertical="center" wrapText="1"/>
    </xf>
    <xf numFmtId="164" fontId="9" fillId="0" borderId="5" xfId="37" applyNumberFormat="1" applyFont="1" applyFill="1" applyBorder="1" applyAlignment="1">
      <alignment horizontal="center" vertical="center"/>
    </xf>
    <xf numFmtId="0" fontId="9" fillId="0" borderId="5" xfId="0" applyFont="1" applyBorder="1" applyAlignment="1">
      <alignment horizontal="center" vertical="center" wrapText="1"/>
    </xf>
    <xf numFmtId="0" fontId="9" fillId="0" borderId="32" xfId="0" applyFont="1" applyBorder="1" applyAlignment="1">
      <alignment horizontal="center" vertical="center"/>
    </xf>
    <xf numFmtId="0" fontId="9" fillId="0" borderId="34" xfId="0" applyFont="1" applyBorder="1" applyAlignment="1">
      <alignment horizontal="center" vertical="center"/>
    </xf>
    <xf numFmtId="0" fontId="115" fillId="0" borderId="11" xfId="0" applyFont="1" applyBorder="1" applyAlignment="1">
      <alignment vertical="center"/>
    </xf>
    <xf numFmtId="0" fontId="110" fillId="0" borderId="5" xfId="0" applyFont="1" applyBorder="1" applyAlignment="1">
      <alignment vertical="center"/>
    </xf>
    <xf numFmtId="0" fontId="8" fillId="0" borderId="5" xfId="0" applyFont="1" applyBorder="1" applyAlignment="1">
      <alignment vertical="center" wrapText="1"/>
    </xf>
    <xf numFmtId="0" fontId="9" fillId="0" borderId="36" xfId="0" applyFont="1" applyBorder="1" applyAlignment="1">
      <alignment horizontal="center" vertical="center" wrapText="1"/>
    </xf>
    <xf numFmtId="164" fontId="9" fillId="0" borderId="35" xfId="37" applyNumberFormat="1" applyFont="1" applyFill="1" applyBorder="1" applyAlignment="1">
      <alignment horizontal="center" vertical="center"/>
    </xf>
    <xf numFmtId="0" fontId="9" fillId="0" borderId="35" xfId="0" applyFont="1" applyBorder="1" applyAlignment="1">
      <alignment horizontal="center" vertical="center" wrapText="1"/>
    </xf>
    <xf numFmtId="9" fontId="9" fillId="0" borderId="5" xfId="37" applyFont="1" applyFill="1" applyBorder="1" applyAlignment="1">
      <alignment horizontal="center" vertical="center"/>
    </xf>
    <xf numFmtId="164" fontId="8" fillId="0" borderId="10" xfId="37" applyNumberFormat="1" applyFont="1" applyFill="1" applyBorder="1" applyAlignment="1">
      <alignment horizontal="left" vertical="center" wrapText="1"/>
    </xf>
    <xf numFmtId="164" fontId="8" fillId="0" borderId="35" xfId="37" applyNumberFormat="1" applyFont="1" applyFill="1" applyBorder="1" applyAlignment="1">
      <alignment horizontal="left" vertical="center" wrapText="1"/>
    </xf>
    <xf numFmtId="164" fontId="9" fillId="0" borderId="35" xfId="37" applyNumberFormat="1" applyFont="1" applyFill="1" applyBorder="1" applyAlignment="1">
      <alignment horizontal="center" vertical="center" wrapText="1"/>
    </xf>
    <xf numFmtId="9" fontId="9" fillId="0" borderId="35" xfId="37" applyFont="1" applyFill="1" applyBorder="1" applyAlignment="1">
      <alignment horizontal="center" vertical="center"/>
    </xf>
    <xf numFmtId="9" fontId="9" fillId="0" borderId="35" xfId="37" applyFont="1" applyFill="1" applyBorder="1" applyAlignment="1">
      <alignment horizontal="center" vertical="center" wrapText="1"/>
    </xf>
    <xf numFmtId="0" fontId="9" fillId="0" borderId="0" xfId="0" applyFont="1" applyAlignment="1">
      <alignment vertical="center"/>
    </xf>
    <xf numFmtId="0" fontId="9" fillId="0" borderId="0" xfId="0" applyFont="1" applyAlignment="1">
      <alignment horizontal="center" vertical="center"/>
    </xf>
    <xf numFmtId="3" fontId="114" fillId="6" borderId="37" xfId="0" applyNumberFormat="1" applyFont="1" applyFill="1" applyBorder="1" applyAlignment="1">
      <alignment vertical="center"/>
    </xf>
    <xf numFmtId="3" fontId="114" fillId="6" borderId="3" xfId="0" applyNumberFormat="1" applyFont="1" applyFill="1" applyBorder="1" applyAlignment="1">
      <alignment vertical="center"/>
    </xf>
    <xf numFmtId="0" fontId="114" fillId="6" borderId="3" xfId="0" applyFont="1" applyFill="1" applyBorder="1" applyAlignment="1">
      <alignment vertical="center"/>
    </xf>
    <xf numFmtId="164" fontId="114" fillId="6" borderId="3" xfId="37" applyNumberFormat="1" applyFont="1" applyFill="1" applyBorder="1" applyAlignment="1">
      <alignment horizontal="center" vertical="center" wrapText="1"/>
    </xf>
    <xf numFmtId="0" fontId="114" fillId="6" borderId="13" xfId="0" applyFont="1" applyFill="1" applyBorder="1" applyAlignment="1">
      <alignment vertical="center"/>
    </xf>
    <xf numFmtId="3" fontId="8" fillId="0" borderId="0" xfId="0" applyNumberFormat="1" applyFont="1" applyAlignment="1">
      <alignment vertical="center"/>
    </xf>
    <xf numFmtId="0" fontId="116" fillId="0" borderId="0" xfId="0" quotePrefix="1" applyFont="1" applyAlignment="1">
      <alignment horizontal="left" vertical="center"/>
    </xf>
    <xf numFmtId="211" fontId="116" fillId="0" borderId="0" xfId="0" applyNumberFormat="1" applyFont="1" applyAlignment="1">
      <alignment horizontal="center" vertical="center" wrapText="1"/>
    </xf>
    <xf numFmtId="0" fontId="116" fillId="0" borderId="5" xfId="0" quotePrefix="1" applyFont="1" applyBorder="1" applyAlignment="1">
      <alignment horizontal="left" vertical="center"/>
    </xf>
    <xf numFmtId="0" fontId="116" fillId="0" borderId="10" xfId="0" applyFont="1" applyBorder="1" applyAlignment="1">
      <alignment vertical="center"/>
    </xf>
    <xf numFmtId="0" fontId="116" fillId="0" borderId="9" xfId="0" applyFont="1" applyBorder="1" applyAlignment="1">
      <alignment vertical="center"/>
    </xf>
    <xf numFmtId="209" fontId="116" fillId="0" borderId="9" xfId="11" applyNumberFormat="1" applyFont="1" applyFill="1" applyBorder="1" applyAlignment="1">
      <alignment horizontal="center" vertical="center"/>
    </xf>
    <xf numFmtId="0" fontId="116" fillId="0" borderId="35" xfId="0" applyFont="1" applyBorder="1" applyAlignment="1">
      <alignment vertical="center"/>
    </xf>
    <xf numFmtId="0" fontId="116" fillId="0" borderId="0" xfId="0" applyFont="1" applyAlignment="1">
      <alignment vertical="center"/>
    </xf>
    <xf numFmtId="0" fontId="8" fillId="0" borderId="0" xfId="0" applyFont="1" applyAlignment="1">
      <alignment horizontal="left" vertical="center"/>
    </xf>
    <xf numFmtId="0" fontId="8" fillId="5" borderId="34" xfId="0" applyFont="1" applyFill="1" applyBorder="1" applyAlignment="1">
      <alignment horizontal="center" vertical="center"/>
    </xf>
    <xf numFmtId="0" fontId="8" fillId="5" borderId="35" xfId="0" applyFont="1" applyFill="1" applyBorder="1" applyAlignment="1">
      <alignment horizontal="center" vertical="center"/>
    </xf>
    <xf numFmtId="0" fontId="8" fillId="0" borderId="32" xfId="0" applyFont="1" applyBorder="1" applyAlignment="1">
      <alignment horizontal="center" vertical="center" wrapText="1"/>
    </xf>
    <xf numFmtId="0" fontId="8" fillId="0" borderId="0" xfId="0" applyFont="1" applyAlignment="1">
      <alignment horizontal="left" vertical="top"/>
    </xf>
    <xf numFmtId="0" fontId="9" fillId="5" borderId="15" xfId="0" applyFont="1" applyFill="1" applyBorder="1" applyAlignment="1">
      <alignment horizontal="center" vertical="center"/>
    </xf>
    <xf numFmtId="0" fontId="8" fillId="6" borderId="33" xfId="0" applyFont="1" applyFill="1" applyBorder="1" applyAlignment="1">
      <alignment horizontal="left" vertical="center"/>
    </xf>
    <xf numFmtId="0" fontId="8" fillId="6" borderId="34" xfId="0" applyFont="1" applyFill="1" applyBorder="1" applyAlignment="1">
      <alignment horizontal="right" vertical="center"/>
    </xf>
    <xf numFmtId="0" fontId="114" fillId="6" borderId="10" xfId="0" applyFont="1" applyFill="1" applyBorder="1" applyAlignment="1">
      <alignment horizontal="center" vertical="center"/>
    </xf>
    <xf numFmtId="0" fontId="9" fillId="21" borderId="10" xfId="0" applyFont="1" applyFill="1" applyBorder="1" applyAlignment="1">
      <alignment horizontal="left" vertical="top"/>
    </xf>
    <xf numFmtId="0" fontId="9" fillId="21" borderId="35" xfId="0" applyFont="1" applyFill="1" applyBorder="1" applyAlignment="1">
      <alignment horizontal="left" vertical="top"/>
    </xf>
    <xf numFmtId="0" fontId="9" fillId="21" borderId="13" xfId="0" applyFont="1" applyFill="1" applyBorder="1" applyAlignment="1">
      <alignment horizontal="left" vertical="top"/>
    </xf>
    <xf numFmtId="0" fontId="9" fillId="0" borderId="11" xfId="0" applyFont="1" applyBorder="1" applyAlignment="1">
      <alignment horizontal="center" vertical="top" wrapText="1"/>
    </xf>
    <xf numFmtId="0" fontId="9" fillId="21" borderId="33" xfId="0" applyFont="1" applyFill="1" applyBorder="1" applyAlignment="1">
      <alignment horizontal="left" vertical="top"/>
    </xf>
    <xf numFmtId="0" fontId="9" fillId="21" borderId="34" xfId="0" applyFont="1" applyFill="1" applyBorder="1" applyAlignment="1">
      <alignment horizontal="left" vertical="top"/>
    </xf>
    <xf numFmtId="0" fontId="9" fillId="0" borderId="10" xfId="0" applyFont="1" applyBorder="1" applyAlignment="1">
      <alignment horizontal="center" vertical="top" wrapText="1"/>
    </xf>
    <xf numFmtId="0" fontId="9" fillId="22" borderId="37" xfId="0" applyFont="1" applyFill="1" applyBorder="1" applyAlignment="1">
      <alignment horizontal="center" vertical="top" wrapText="1"/>
    </xf>
    <xf numFmtId="0" fontId="9" fillId="22" borderId="12" xfId="0" applyFont="1" applyFill="1" applyBorder="1" applyAlignment="1">
      <alignment horizontal="center" vertical="center" wrapText="1"/>
    </xf>
    <xf numFmtId="0" fontId="9" fillId="21" borderId="11" xfId="0" applyFont="1" applyFill="1" applyBorder="1" applyAlignment="1">
      <alignment horizontal="center" vertical="top" wrapText="1"/>
    </xf>
    <xf numFmtId="0" fontId="9" fillId="21" borderId="11" xfId="0" applyFont="1" applyFill="1" applyBorder="1" applyAlignment="1">
      <alignment horizontal="left" vertical="top"/>
    </xf>
    <xf numFmtId="0" fontId="9" fillId="21" borderId="5" xfId="0" applyFont="1" applyFill="1" applyBorder="1" applyAlignment="1">
      <alignment horizontal="left" vertical="top"/>
    </xf>
    <xf numFmtId="209" fontId="9" fillId="21" borderId="10" xfId="0" applyNumberFormat="1" applyFont="1" applyFill="1" applyBorder="1" applyAlignment="1">
      <alignment horizontal="left" vertical="top"/>
    </xf>
    <xf numFmtId="209" fontId="9" fillId="21" borderId="35" xfId="0" applyNumberFormat="1" applyFont="1" applyFill="1" applyBorder="1" applyAlignment="1">
      <alignment horizontal="left" vertical="top"/>
    </xf>
    <xf numFmtId="0" fontId="8" fillId="22" borderId="37" xfId="0" applyFont="1" applyFill="1" applyBorder="1" applyAlignment="1">
      <alignment horizontal="left" vertical="top"/>
    </xf>
    <xf numFmtId="0" fontId="8" fillId="22" borderId="3" xfId="0" applyFont="1" applyFill="1" applyBorder="1" applyAlignment="1">
      <alignment horizontal="left" vertical="top"/>
    </xf>
    <xf numFmtId="0" fontId="9" fillId="0" borderId="11" xfId="0" applyFont="1" applyBorder="1" applyAlignment="1">
      <alignment horizontal="center" vertical="center"/>
    </xf>
    <xf numFmtId="0" fontId="8" fillId="22" borderId="33" xfId="0" applyFont="1" applyFill="1" applyBorder="1" applyAlignment="1">
      <alignment horizontal="left" vertical="top"/>
    </xf>
    <xf numFmtId="0" fontId="8" fillId="22" borderId="17" xfId="0" applyFont="1" applyFill="1" applyBorder="1" applyAlignment="1">
      <alignment horizontal="left" vertical="top"/>
    </xf>
    <xf numFmtId="0" fontId="9" fillId="22" borderId="3" xfId="0" applyFont="1" applyFill="1" applyBorder="1" applyAlignment="1">
      <alignment horizontal="center" vertical="center"/>
    </xf>
    <xf numFmtId="0" fontId="9" fillId="22" borderId="32" xfId="0" applyFont="1" applyFill="1" applyBorder="1" applyAlignment="1">
      <alignment horizontal="center" vertical="center" wrapText="1"/>
    </xf>
    <xf numFmtId="0" fontId="9" fillId="0" borderId="0" xfId="0" applyFont="1" applyAlignment="1">
      <alignment horizontal="left" vertical="center"/>
    </xf>
    <xf numFmtId="0" fontId="117" fillId="6" borderId="32" xfId="0" applyFont="1" applyFill="1" applyBorder="1" applyAlignment="1">
      <alignment horizontal="center" vertical="center"/>
    </xf>
    <xf numFmtId="0" fontId="117" fillId="6" borderId="17" xfId="0" applyFont="1" applyFill="1" applyBorder="1" applyAlignment="1">
      <alignment horizontal="center" vertical="center"/>
    </xf>
    <xf numFmtId="0" fontId="118" fillId="0" borderId="32" xfId="0" quotePrefix="1" applyFont="1" applyBorder="1" applyAlignment="1">
      <alignment horizontal="center" vertical="center"/>
    </xf>
    <xf numFmtId="0" fontId="118" fillId="0" borderId="36" xfId="0" applyFont="1" applyBorder="1" applyAlignment="1">
      <alignment horizontal="center" vertical="center"/>
    </xf>
    <xf numFmtId="0" fontId="116" fillId="0" borderId="35" xfId="0" applyFont="1" applyBorder="1" applyAlignment="1">
      <alignment horizontal="center" vertical="center"/>
    </xf>
    <xf numFmtId="0" fontId="12" fillId="0" borderId="0" xfId="0" applyFont="1" applyAlignment="1">
      <alignment vertical="center"/>
    </xf>
    <xf numFmtId="0" fontId="12" fillId="0" borderId="0" xfId="0" applyFont="1" applyAlignment="1">
      <alignment horizontal="center" vertical="center"/>
    </xf>
    <xf numFmtId="0" fontId="8" fillId="0" borderId="0" xfId="0" applyFont="1" applyAlignment="1">
      <alignment vertical="center"/>
    </xf>
    <xf numFmtId="0" fontId="114" fillId="6" borderId="33" xfId="0" applyFont="1" applyFill="1" applyBorder="1" applyAlignment="1">
      <alignment horizontal="center" vertical="center"/>
    </xf>
    <xf numFmtId="0" fontId="110" fillId="0" borderId="0" xfId="0" applyFont="1" applyAlignment="1">
      <alignment vertical="center"/>
    </xf>
    <xf numFmtId="3" fontId="9" fillId="0" borderId="11" xfId="0" applyNumberFormat="1" applyFont="1" applyBorder="1" applyAlignment="1">
      <alignment horizontal="center" vertical="center"/>
    </xf>
    <xf numFmtId="209" fontId="9" fillId="0" borderId="11" xfId="0" applyNumberFormat="1" applyFont="1" applyBorder="1" applyAlignment="1">
      <alignment horizontal="center" vertical="center"/>
    </xf>
    <xf numFmtId="0" fontId="8" fillId="0" borderId="11" xfId="0" quotePrefix="1" applyFont="1" applyBorder="1" applyAlignment="1">
      <alignment horizontal="left" vertical="center"/>
    </xf>
    <xf numFmtId="0" fontId="8" fillId="0" borderId="0" xfId="0" quotePrefix="1" applyFont="1" applyAlignment="1">
      <alignment horizontal="left" vertical="center"/>
    </xf>
    <xf numFmtId="0" fontId="8" fillId="0" borderId="11" xfId="0" applyFont="1" applyBorder="1" applyAlignment="1">
      <alignment vertical="center" wrapText="1"/>
    </xf>
    <xf numFmtId="0" fontId="8" fillId="0" borderId="0" xfId="0" applyFont="1" applyAlignment="1">
      <alignment vertical="center" wrapText="1"/>
    </xf>
    <xf numFmtId="0" fontId="115" fillId="0" borderId="33" xfId="0" applyFont="1" applyBorder="1"/>
    <xf numFmtId="0" fontId="8" fillId="0" borderId="11" xfId="0" applyFont="1" applyBorder="1" applyAlignment="1">
      <alignment horizontal="left"/>
    </xf>
    <xf numFmtId="0" fontId="8" fillId="0" borderId="11" xfId="0" quotePrefix="1" applyFont="1" applyBorder="1" applyAlignment="1">
      <alignment horizontal="left"/>
    </xf>
    <xf numFmtId="3" fontId="8" fillId="0" borderId="11" xfId="0" applyNumberFormat="1" applyFont="1" applyBorder="1"/>
    <xf numFmtId="0" fontId="110" fillId="0" borderId="11" xfId="0" applyFont="1" applyBorder="1"/>
    <xf numFmtId="0" fontId="110" fillId="0" borderId="0" xfId="0" applyFont="1"/>
    <xf numFmtId="0" fontId="8" fillId="0" borderId="11" xfId="0" applyFont="1" applyBorder="1"/>
    <xf numFmtId="0" fontId="8" fillId="0" borderId="10" xfId="0" applyFont="1" applyBorder="1" applyAlignment="1">
      <alignment wrapText="1"/>
    </xf>
    <xf numFmtId="0" fontId="115" fillId="0" borderId="11" xfId="0" applyFont="1" applyBorder="1"/>
    <xf numFmtId="3" fontId="8" fillId="0" borderId="0" xfId="0" applyNumberFormat="1" applyFont="1"/>
    <xf numFmtId="0" fontId="8" fillId="0" borderId="11" xfId="0" applyFont="1" applyBorder="1" applyAlignment="1">
      <alignment wrapText="1"/>
    </xf>
    <xf numFmtId="0" fontId="8" fillId="0" borderId="0" xfId="0" applyFont="1" applyAlignment="1">
      <alignment wrapText="1"/>
    </xf>
    <xf numFmtId="0" fontId="8" fillId="0" borderId="34" xfId="0" applyFont="1" applyBorder="1" applyAlignment="1">
      <alignment vertical="center" wrapText="1"/>
    </xf>
    <xf numFmtId="0" fontId="9" fillId="0" borderId="11" xfId="0" applyFont="1" applyBorder="1" applyAlignment="1">
      <alignment horizontal="center"/>
    </xf>
    <xf numFmtId="0" fontId="9" fillId="0" borderId="0" xfId="0" applyFont="1" applyAlignment="1">
      <alignment horizontal="center"/>
    </xf>
    <xf numFmtId="0" fontId="9" fillId="0" borderId="5" xfId="0" applyFont="1" applyBorder="1" applyAlignment="1">
      <alignment horizontal="center"/>
    </xf>
    <xf numFmtId="0" fontId="8" fillId="0" borderId="10" xfId="0" applyFont="1" applyBorder="1" applyAlignment="1">
      <alignment vertical="center" wrapText="1"/>
    </xf>
    <xf numFmtId="0" fontId="8" fillId="0" borderId="9" xfId="0" applyFont="1" applyBorder="1" applyAlignment="1">
      <alignment vertical="center" wrapText="1"/>
    </xf>
    <xf numFmtId="164" fontId="110" fillId="0" borderId="0" xfId="37" applyNumberFormat="1" applyFont="1" applyFill="1" applyAlignment="1">
      <alignment horizontal="left" vertical="center"/>
    </xf>
    <xf numFmtId="211" fontId="9" fillId="0" borderId="11" xfId="0" applyNumberFormat="1" applyFont="1" applyBorder="1" applyAlignment="1">
      <alignment horizontal="center" vertical="center"/>
    </xf>
    <xf numFmtId="209" fontId="9" fillId="0" borderId="5" xfId="0" quotePrefix="1" applyNumberFormat="1" applyFont="1" applyBorder="1" applyAlignment="1">
      <alignment horizontal="center" vertical="center"/>
    </xf>
    <xf numFmtId="9" fontId="9" fillId="0" borderId="35" xfId="0" quotePrefix="1" applyNumberFormat="1" applyFont="1" applyBorder="1" applyAlignment="1">
      <alignment horizontal="center" vertical="center"/>
    </xf>
    <xf numFmtId="14" fontId="8" fillId="0" borderId="0" xfId="0" applyNumberFormat="1" applyFont="1" applyAlignment="1">
      <alignment horizontal="left" vertical="center"/>
    </xf>
    <xf numFmtId="210" fontId="114" fillId="6" borderId="37" xfId="386" applyNumberFormat="1" applyFont="1" applyFill="1" applyBorder="1"/>
    <xf numFmtId="210" fontId="114" fillId="6" borderId="13" xfId="386" applyNumberFormat="1" applyFont="1" applyFill="1" applyBorder="1"/>
    <xf numFmtId="0" fontId="9" fillId="0" borderId="36" xfId="0" applyFont="1" applyBorder="1" applyAlignment="1">
      <alignment horizontal="center" vertical="center"/>
    </xf>
    <xf numFmtId="0" fontId="9" fillId="22" borderId="3" xfId="0" applyFont="1" applyFill="1" applyBorder="1" applyAlignment="1">
      <alignment vertical="top"/>
    </xf>
    <xf numFmtId="0" fontId="9" fillId="22" borderId="37" xfId="0" applyFont="1" applyFill="1" applyBorder="1" applyAlignment="1">
      <alignment horizontal="center"/>
    </xf>
    <xf numFmtId="0" fontId="9" fillId="22" borderId="13" xfId="0" applyFont="1" applyFill="1" applyBorder="1" applyAlignment="1">
      <alignment horizontal="center"/>
    </xf>
    <xf numFmtId="0" fontId="9" fillId="22" borderId="3" xfId="0" applyFont="1" applyFill="1" applyBorder="1" applyAlignment="1">
      <alignment horizontal="center" vertical="top"/>
    </xf>
    <xf numFmtId="0" fontId="9" fillId="22" borderId="12" xfId="0" applyFont="1" applyFill="1" applyBorder="1" applyAlignment="1">
      <alignment horizontal="center" vertical="top"/>
    </xf>
    <xf numFmtId="209" fontId="9" fillId="0" borderId="33" xfId="0" applyNumberFormat="1" applyFont="1" applyBorder="1" applyAlignment="1">
      <alignment horizontal="center" vertical="top"/>
    </xf>
    <xf numFmtId="0" fontId="88" fillId="0" borderId="11" xfId="0" applyFont="1" applyBorder="1" applyAlignment="1">
      <alignment horizontal="center" vertical="center"/>
    </xf>
    <xf numFmtId="211" fontId="9" fillId="5" borderId="15" xfId="0" applyNumberFormat="1" applyFont="1" applyFill="1" applyBorder="1" applyAlignment="1">
      <alignment horizontal="center" vertical="center"/>
    </xf>
    <xf numFmtId="0" fontId="9" fillId="0" borderId="11" xfId="0" applyFont="1" applyBorder="1" applyAlignment="1">
      <alignment horizontal="center" vertical="center" wrapText="1"/>
    </xf>
    <xf numFmtId="164" fontId="9" fillId="0" borderId="11" xfId="37" applyNumberFormat="1" applyFont="1" applyFill="1" applyBorder="1" applyAlignment="1">
      <alignment horizontal="center" vertical="center"/>
    </xf>
    <xf numFmtId="164" fontId="9" fillId="0" borderId="15" xfId="37" applyNumberFormat="1" applyFont="1" applyFill="1" applyBorder="1" applyAlignment="1">
      <alignment horizontal="center" vertical="center"/>
    </xf>
    <xf numFmtId="0" fontId="9" fillId="0" borderId="11" xfId="0" applyFont="1" applyBorder="1" applyAlignment="1">
      <alignment horizontal="center" wrapText="1"/>
    </xf>
    <xf numFmtId="0" fontId="9" fillId="0" borderId="5" xfId="0" applyFont="1" applyBorder="1" applyAlignment="1">
      <alignment horizontal="center" wrapText="1"/>
    </xf>
    <xf numFmtId="164" fontId="9" fillId="0" borderId="11" xfId="37" applyNumberFormat="1" applyFont="1" applyFill="1" applyBorder="1" applyAlignment="1">
      <alignment horizontal="center"/>
    </xf>
    <xf numFmtId="164" fontId="9" fillId="0" borderId="15" xfId="37" applyNumberFormat="1" applyFont="1" applyFill="1" applyBorder="1" applyAlignment="1">
      <alignment horizontal="center"/>
    </xf>
    <xf numFmtId="209" fontId="9" fillId="0" borderId="15" xfId="0" applyNumberFormat="1" applyFont="1" applyBorder="1" applyAlignment="1">
      <alignment horizontal="center"/>
    </xf>
    <xf numFmtId="164" fontId="8" fillId="0" borderId="10" xfId="37" applyNumberFormat="1" applyFont="1" applyFill="1" applyBorder="1" applyAlignment="1">
      <alignment horizontal="left" wrapText="1"/>
    </xf>
    <xf numFmtId="164" fontId="8" fillId="0" borderId="9" xfId="37" applyNumberFormat="1" applyFont="1" applyFill="1" applyBorder="1" applyAlignment="1">
      <alignment horizontal="left" wrapText="1"/>
    </xf>
    <xf numFmtId="164" fontId="9" fillId="0" borderId="10" xfId="37" applyNumberFormat="1" applyFont="1" applyFill="1" applyBorder="1" applyAlignment="1">
      <alignment horizontal="center" wrapText="1"/>
    </xf>
    <xf numFmtId="164" fontId="9" fillId="0" borderId="35" xfId="37" applyNumberFormat="1" applyFont="1" applyFill="1" applyBorder="1" applyAlignment="1">
      <alignment horizontal="center" wrapText="1"/>
    </xf>
    <xf numFmtId="9" fontId="9" fillId="0" borderId="10" xfId="37" applyFont="1" applyFill="1" applyBorder="1" applyAlignment="1">
      <alignment horizontal="center"/>
    </xf>
    <xf numFmtId="9" fontId="9" fillId="0" borderId="36" xfId="37" applyFont="1" applyFill="1" applyBorder="1" applyAlignment="1">
      <alignment horizontal="center"/>
    </xf>
    <xf numFmtId="0" fontId="9" fillId="22" borderId="37" xfId="0" applyFont="1" applyFill="1" applyBorder="1"/>
    <xf numFmtId="0" fontId="9" fillId="22" borderId="3" xfId="0" applyFont="1" applyFill="1" applyBorder="1"/>
    <xf numFmtId="0" fontId="9" fillId="22" borderId="3" xfId="0" applyFont="1" applyFill="1" applyBorder="1" applyAlignment="1">
      <alignment horizontal="center"/>
    </xf>
    <xf numFmtId="0" fontId="9" fillId="22" borderId="12" xfId="0" applyFont="1" applyFill="1" applyBorder="1" applyAlignment="1">
      <alignment horizontal="center"/>
    </xf>
    <xf numFmtId="0" fontId="9" fillId="0" borderId="32" xfId="0" applyFont="1" applyBorder="1" applyAlignment="1">
      <alignment horizontal="center" wrapText="1"/>
    </xf>
    <xf numFmtId="0" fontId="9" fillId="0" borderId="15" xfId="0" applyFont="1" applyBorder="1" applyAlignment="1">
      <alignment horizontal="center" wrapText="1"/>
    </xf>
    <xf numFmtId="0" fontId="9" fillId="0" borderId="0" xfId="0" applyFont="1" applyAlignment="1">
      <alignment horizontal="center" wrapText="1"/>
    </xf>
    <xf numFmtId="164" fontId="117" fillId="6" borderId="32" xfId="37" applyNumberFormat="1" applyFont="1" applyFill="1" applyBorder="1" applyAlignment="1">
      <alignment horizontal="center" vertical="center" wrapText="1"/>
    </xf>
    <xf numFmtId="0" fontId="116" fillId="0" borderId="32" xfId="0" quotePrefix="1" applyFont="1" applyBorder="1" applyAlignment="1">
      <alignment horizontal="center" vertical="center"/>
    </xf>
    <xf numFmtId="211" fontId="116" fillId="0" borderId="32" xfId="0" applyNumberFormat="1" applyFont="1" applyBorder="1" applyAlignment="1">
      <alignment horizontal="center" vertical="center" wrapText="1"/>
    </xf>
    <xf numFmtId="0" fontId="116" fillId="0" borderId="36" xfId="0" applyFont="1" applyBorder="1" applyAlignment="1">
      <alignment horizontal="center" vertical="center"/>
    </xf>
    <xf numFmtId="209" fontId="116" fillId="0" borderId="36" xfId="11" applyNumberFormat="1" applyFont="1" applyFill="1" applyBorder="1" applyAlignment="1">
      <alignment horizontal="center" vertical="center"/>
    </xf>
    <xf numFmtId="0" fontId="88" fillId="0" borderId="15" xfId="0" applyFont="1" applyBorder="1" applyAlignment="1">
      <alignment horizontal="center" vertical="center" wrapText="1"/>
    </xf>
    <xf numFmtId="0" fontId="9" fillId="0" borderId="15" xfId="59" applyNumberFormat="1" applyFont="1" applyFill="1" applyBorder="1" applyAlignment="1">
      <alignment horizontal="center" wrapText="1"/>
    </xf>
    <xf numFmtId="0" fontId="9" fillId="0" borderId="36" xfId="0" applyFont="1" applyBorder="1" applyAlignment="1">
      <alignment horizontal="center" wrapText="1"/>
    </xf>
    <xf numFmtId="209" fontId="9" fillId="0" borderId="32" xfId="0" applyNumberFormat="1" applyFont="1" applyBorder="1" applyAlignment="1">
      <alignment horizontal="center" vertical="top"/>
    </xf>
    <xf numFmtId="0" fontId="9" fillId="0" borderId="33" xfId="0" applyFont="1" applyBorder="1" applyAlignment="1">
      <alignment horizontal="center"/>
    </xf>
    <xf numFmtId="0" fontId="9" fillId="0" borderId="34" xfId="0" applyFont="1" applyBorder="1" applyAlignment="1">
      <alignment horizontal="center"/>
    </xf>
    <xf numFmtId="209" fontId="9" fillId="5" borderId="15" xfId="0" applyNumberFormat="1" applyFont="1" applyFill="1" applyBorder="1" applyAlignment="1">
      <alignment horizontal="center"/>
    </xf>
    <xf numFmtId="0" fontId="9" fillId="5" borderId="15" xfId="0" applyFont="1" applyFill="1" applyBorder="1" applyAlignment="1">
      <alignment horizontal="center" vertical="center" wrapText="1"/>
    </xf>
    <xf numFmtId="9" fontId="9" fillId="5" borderId="5" xfId="37" applyFont="1" applyFill="1" applyBorder="1" applyAlignment="1">
      <alignment horizontal="center" vertical="center" wrapText="1"/>
    </xf>
    <xf numFmtId="0" fontId="8" fillId="0" borderId="12" xfId="0" applyFont="1" applyBorder="1" applyAlignment="1">
      <alignment horizontal="center" vertical="center" wrapText="1"/>
    </xf>
    <xf numFmtId="0" fontId="23" fillId="0" borderId="0" xfId="34" applyFont="1"/>
    <xf numFmtId="0" fontId="8" fillId="0" borderId="33" xfId="0" applyFont="1" applyBorder="1" applyAlignment="1">
      <alignment vertical="center"/>
    </xf>
    <xf numFmtId="0" fontId="9" fillId="0" borderId="32" xfId="0" applyFont="1" applyBorder="1" applyAlignment="1">
      <alignment horizontal="center" vertical="center" wrapText="1"/>
    </xf>
    <xf numFmtId="0" fontId="9" fillId="5" borderId="32" xfId="0" applyFont="1" applyFill="1" applyBorder="1" applyAlignment="1">
      <alignment horizontal="center" vertical="center" wrapText="1"/>
    </xf>
    <xf numFmtId="209" fontId="0" fillId="0" borderId="0" xfId="0" applyNumberFormat="1"/>
    <xf numFmtId="3" fontId="0" fillId="0" borderId="0" xfId="0" applyNumberFormat="1"/>
    <xf numFmtId="9" fontId="0" fillId="0" borderId="0" xfId="0" applyNumberFormat="1"/>
    <xf numFmtId="209" fontId="9" fillId="0" borderId="11" xfId="0" applyNumberFormat="1" applyFont="1" applyBorder="1" applyAlignment="1">
      <alignment horizontal="center" wrapText="1"/>
    </xf>
    <xf numFmtId="9" fontId="9" fillId="0" borderId="12" xfId="37" applyFont="1" applyFill="1" applyBorder="1" applyAlignment="1">
      <alignment horizontal="center" vertical="center" wrapText="1"/>
    </xf>
    <xf numFmtId="9" fontId="28" fillId="0" borderId="12" xfId="37" applyFont="1" applyFill="1" applyBorder="1" applyAlignment="1">
      <alignment horizontal="center" vertical="center" wrapText="1"/>
    </xf>
    <xf numFmtId="0" fontId="9" fillId="0" borderId="12" xfId="0" applyFont="1" applyBorder="1" applyAlignment="1">
      <alignment horizontal="center" vertical="center" wrapText="1"/>
    </xf>
    <xf numFmtId="9" fontId="9" fillId="0" borderId="32" xfId="37" applyFont="1" applyFill="1" applyBorder="1" applyAlignment="1">
      <alignment horizontal="center" vertical="center" wrapText="1"/>
    </xf>
    <xf numFmtId="0" fontId="9" fillId="21" borderId="3" xfId="0" applyFont="1" applyFill="1" applyBorder="1" applyAlignment="1">
      <alignment vertical="top" wrapText="1"/>
    </xf>
    <xf numFmtId="0" fontId="9" fillId="21" borderId="0" xfId="0" applyFont="1" applyFill="1" applyAlignment="1">
      <alignment vertical="top" wrapText="1"/>
    </xf>
    <xf numFmtId="0" fontId="9" fillId="21" borderId="38" xfId="0" applyFont="1" applyFill="1" applyBorder="1" applyAlignment="1">
      <alignment vertical="top"/>
    </xf>
    <xf numFmtId="0" fontId="9" fillId="21" borderId="39" xfId="0" applyFont="1" applyFill="1" applyBorder="1" applyAlignment="1">
      <alignment vertical="top" wrapText="1"/>
    </xf>
    <xf numFmtId="0" fontId="9" fillId="0" borderId="40" xfId="0" applyFont="1" applyBorder="1" applyAlignment="1">
      <alignment horizontal="center" vertical="top" wrapText="1"/>
    </xf>
    <xf numFmtId="0" fontId="9" fillId="21" borderId="41" xfId="0" applyFont="1" applyFill="1" applyBorder="1" applyAlignment="1">
      <alignment vertical="top"/>
    </xf>
    <xf numFmtId="0" fontId="9" fillId="21" borderId="42" xfId="0" applyFont="1" applyFill="1" applyBorder="1" applyAlignment="1">
      <alignment vertical="top" wrapText="1"/>
    </xf>
    <xf numFmtId="0" fontId="9" fillId="0" borderId="43" xfId="0" applyFont="1" applyBorder="1" applyAlignment="1">
      <alignment horizontal="center" vertical="top" wrapText="1"/>
    </xf>
    <xf numFmtId="0" fontId="9" fillId="21" borderId="44" xfId="0" applyFont="1" applyFill="1" applyBorder="1" applyAlignment="1">
      <alignment vertical="top"/>
    </xf>
    <xf numFmtId="0" fontId="9" fillId="21" borderId="45" xfId="0" applyFont="1" applyFill="1" applyBorder="1" applyAlignment="1">
      <alignment vertical="top" wrapText="1"/>
    </xf>
    <xf numFmtId="0" fontId="9" fillId="0" borderId="46" xfId="0" applyFont="1" applyBorder="1" applyAlignment="1">
      <alignment horizontal="center" vertical="top" wrapText="1"/>
    </xf>
    <xf numFmtId="9" fontId="9" fillId="0" borderId="12" xfId="37" applyFont="1" applyFill="1" applyBorder="1" applyAlignment="1">
      <alignment horizontal="center" vertical="top" wrapText="1"/>
    </xf>
    <xf numFmtId="0" fontId="9" fillId="0" borderId="12" xfId="0" applyFont="1" applyBorder="1" applyAlignment="1">
      <alignment horizontal="center" vertical="top" wrapText="1"/>
    </xf>
    <xf numFmtId="0" fontId="9" fillId="0" borderId="12" xfId="0" applyFont="1" applyBorder="1" applyAlignment="1">
      <alignment horizontal="center" vertical="top"/>
    </xf>
    <xf numFmtId="209" fontId="9" fillId="0" borderId="12" xfId="0" applyNumberFormat="1" applyFont="1" applyBorder="1" applyAlignment="1">
      <alignment horizontal="center" vertical="top" wrapText="1"/>
    </xf>
    <xf numFmtId="0" fontId="9" fillId="21" borderId="12" xfId="0" applyFont="1" applyFill="1" applyBorder="1" applyAlignment="1">
      <alignment horizontal="center" vertical="top" wrapText="1"/>
    </xf>
    <xf numFmtId="0" fontId="9" fillId="0" borderId="12" xfId="37" applyNumberFormat="1" applyFont="1" applyFill="1" applyBorder="1" applyAlignment="1">
      <alignment horizontal="center" vertical="top" wrapText="1"/>
    </xf>
    <xf numFmtId="9" fontId="9" fillId="5" borderId="12" xfId="37" applyFont="1" applyFill="1" applyBorder="1" applyAlignment="1">
      <alignment horizontal="center" vertical="center" wrapText="1"/>
    </xf>
    <xf numFmtId="0" fontId="9" fillId="5" borderId="12" xfId="0" applyFont="1" applyFill="1" applyBorder="1" applyAlignment="1">
      <alignment horizontal="center" vertical="center" wrapText="1"/>
    </xf>
    <xf numFmtId="209" fontId="9" fillId="5" borderId="12" xfId="0" applyNumberFormat="1" applyFont="1" applyFill="1" applyBorder="1" applyAlignment="1">
      <alignment horizontal="center" vertical="center" wrapText="1"/>
    </xf>
    <xf numFmtId="0" fontId="9" fillId="5" borderId="12" xfId="0" applyFont="1" applyFill="1" applyBorder="1" applyAlignment="1">
      <alignment horizontal="center" vertical="center"/>
    </xf>
    <xf numFmtId="209" fontId="9" fillId="5" borderId="12" xfId="0" applyNumberFormat="1" applyFont="1" applyFill="1" applyBorder="1" applyAlignment="1">
      <alignment horizontal="center" vertical="center"/>
    </xf>
    <xf numFmtId="0" fontId="9" fillId="5" borderId="12" xfId="37" applyNumberFormat="1" applyFont="1" applyFill="1" applyBorder="1" applyAlignment="1">
      <alignment horizontal="center" vertical="center" wrapText="1"/>
    </xf>
    <xf numFmtId="9" fontId="9" fillId="5" borderId="12" xfId="0" applyNumberFormat="1" applyFont="1" applyFill="1" applyBorder="1" applyAlignment="1">
      <alignment horizontal="center" vertical="center"/>
    </xf>
    <xf numFmtId="9" fontId="9" fillId="5" borderId="12" xfId="0" applyNumberFormat="1" applyFont="1" applyFill="1" applyBorder="1" applyAlignment="1">
      <alignment horizontal="center" vertical="center" wrapText="1"/>
    </xf>
    <xf numFmtId="9" fontId="9" fillId="0" borderId="12" xfId="0" applyNumberFormat="1" applyFont="1" applyBorder="1" applyAlignment="1">
      <alignment horizontal="center" vertical="top" wrapText="1"/>
    </xf>
    <xf numFmtId="0" fontId="9" fillId="5" borderId="40" xfId="0" applyFont="1" applyFill="1" applyBorder="1" applyAlignment="1">
      <alignment horizontal="center" vertical="center" wrapText="1"/>
    </xf>
    <xf numFmtId="0" fontId="9" fillId="5" borderId="43" xfId="0" applyFont="1" applyFill="1" applyBorder="1" applyAlignment="1">
      <alignment horizontal="center" vertical="center" wrapText="1"/>
    </xf>
    <xf numFmtId="0" fontId="9" fillId="5" borderId="46" xfId="0" applyFont="1" applyFill="1" applyBorder="1" applyAlignment="1">
      <alignment horizontal="center" vertical="center" wrapText="1"/>
    </xf>
    <xf numFmtId="9" fontId="9" fillId="0" borderId="37" xfId="37" applyFont="1" applyFill="1" applyBorder="1" applyAlignment="1">
      <alignment horizontal="center" vertical="top" wrapText="1"/>
    </xf>
    <xf numFmtId="0" fontId="9" fillId="0" borderId="37" xfId="0" applyFont="1" applyBorder="1" applyAlignment="1">
      <alignment horizontal="center" vertical="top" wrapText="1"/>
    </xf>
    <xf numFmtId="9" fontId="9" fillId="0" borderId="37" xfId="37" applyFont="1" applyBorder="1" applyAlignment="1">
      <alignment horizontal="center" vertical="top" wrapText="1"/>
    </xf>
    <xf numFmtId="0" fontId="9" fillId="21" borderId="37" xfId="0" applyFont="1" applyFill="1" applyBorder="1" applyAlignment="1">
      <alignment horizontal="center" vertical="top" wrapText="1"/>
    </xf>
    <xf numFmtId="209" fontId="9" fillId="0" borderId="37" xfId="0" applyNumberFormat="1" applyFont="1" applyBorder="1" applyAlignment="1">
      <alignment horizontal="center" vertical="top" wrapText="1"/>
    </xf>
    <xf numFmtId="209" fontId="9" fillId="21" borderId="37" xfId="0" applyNumberFormat="1" applyFont="1" applyFill="1" applyBorder="1" applyAlignment="1">
      <alignment horizontal="center" vertical="top" wrapText="1"/>
    </xf>
    <xf numFmtId="0" fontId="9" fillId="0" borderId="37" xfId="37" applyNumberFormat="1" applyFont="1" applyFill="1" applyBorder="1" applyAlignment="1">
      <alignment horizontal="center" vertical="top" wrapText="1"/>
    </xf>
    <xf numFmtId="0" fontId="9" fillId="0" borderId="37" xfId="0" applyFont="1" applyBorder="1" applyAlignment="1">
      <alignment horizontal="center" vertical="center"/>
    </xf>
    <xf numFmtId="0" fontId="9" fillId="0" borderId="3" xfId="0" applyFont="1" applyBorder="1" applyAlignment="1">
      <alignment horizontal="center" vertical="center"/>
    </xf>
    <xf numFmtId="0" fontId="30" fillId="0" borderId="0" xfId="0" applyFont="1" applyAlignment="1">
      <alignment vertical="top"/>
    </xf>
    <xf numFmtId="0" fontId="8" fillId="5" borderId="32" xfId="0" applyFont="1" applyFill="1" applyBorder="1" applyAlignment="1">
      <alignment horizontal="center" vertical="center"/>
    </xf>
    <xf numFmtId="0" fontId="8" fillId="5" borderId="36" xfId="0" applyFont="1" applyFill="1" applyBorder="1" applyAlignment="1">
      <alignment horizontal="center" vertical="center"/>
    </xf>
    <xf numFmtId="9" fontId="28" fillId="5" borderId="12" xfId="37" applyFont="1" applyFill="1" applyBorder="1" applyAlignment="1">
      <alignment horizontal="center" vertical="center" wrapText="1"/>
    </xf>
    <xf numFmtId="0" fontId="9" fillId="5" borderId="12" xfId="59" applyNumberFormat="1" applyFont="1" applyFill="1" applyBorder="1" applyAlignment="1">
      <alignment horizontal="center" vertical="center" wrapText="1"/>
    </xf>
    <xf numFmtId="0" fontId="9" fillId="21" borderId="33" xfId="0" applyFont="1" applyFill="1" applyBorder="1" applyAlignment="1">
      <alignment horizontal="center" vertical="top" wrapText="1"/>
    </xf>
    <xf numFmtId="0" fontId="9" fillId="5" borderId="36" xfId="0" applyFont="1" applyFill="1" applyBorder="1" applyAlignment="1">
      <alignment horizontal="center" vertical="center" wrapText="1"/>
    </xf>
    <xf numFmtId="209" fontId="9" fillId="0" borderId="10" xfId="0" applyNumberFormat="1" applyFont="1" applyBorder="1" applyAlignment="1">
      <alignment horizontal="center" vertical="top" wrapText="1"/>
    </xf>
    <xf numFmtId="209" fontId="9" fillId="5" borderId="36" xfId="0" applyNumberFormat="1" applyFont="1" applyFill="1" applyBorder="1" applyAlignment="1">
      <alignment horizontal="center" vertical="center" wrapText="1"/>
    </xf>
    <xf numFmtId="6" fontId="9" fillId="5" borderId="12" xfId="0" applyNumberFormat="1" applyFont="1" applyFill="1" applyBorder="1" applyAlignment="1">
      <alignment horizontal="center" vertical="center" wrapText="1"/>
    </xf>
    <xf numFmtId="0" fontId="110" fillId="0" borderId="11" xfId="0" applyFont="1" applyBorder="1" applyAlignment="1">
      <alignment horizontal="left" vertical="center"/>
    </xf>
    <xf numFmtId="0" fontId="110" fillId="0" borderId="11" xfId="0" applyFont="1" applyBorder="1" applyAlignment="1">
      <alignment horizontal="left"/>
    </xf>
    <xf numFmtId="0" fontId="111" fillId="0" borderId="0" xfId="0" applyFont="1"/>
    <xf numFmtId="209" fontId="9" fillId="0" borderId="37" xfId="0" applyNumberFormat="1" applyFont="1" applyBorder="1" applyAlignment="1">
      <alignment horizontal="center" vertical="center"/>
    </xf>
    <xf numFmtId="0" fontId="8" fillId="5" borderId="12" xfId="0" applyFont="1" applyFill="1" applyBorder="1" applyAlignment="1">
      <alignment horizontal="center" vertical="center"/>
    </xf>
    <xf numFmtId="0" fontId="0" fillId="5" borderId="12" xfId="0" applyFill="1" applyBorder="1"/>
    <xf numFmtId="0" fontId="0" fillId="5" borderId="0" xfId="0" applyFill="1"/>
    <xf numFmtId="0" fontId="0" fillId="0" borderId="37" xfId="0" applyBorder="1" applyAlignment="1">
      <alignment vertical="top" wrapText="1"/>
    </xf>
    <xf numFmtId="0" fontId="0" fillId="0" borderId="13" xfId="0" applyBorder="1"/>
    <xf numFmtId="0" fontId="110" fillId="0" borderId="32" xfId="0" applyFont="1" applyBorder="1" applyAlignment="1">
      <alignment horizontal="center" vertical="center"/>
    </xf>
    <xf numFmtId="0" fontId="110" fillId="0" borderId="15" xfId="0" applyFont="1" applyBorder="1" applyAlignment="1">
      <alignment horizontal="center" vertical="center" wrapText="1"/>
    </xf>
    <xf numFmtId="0" fontId="88" fillId="0" borderId="15" xfId="0" applyFont="1" applyBorder="1" applyAlignment="1">
      <alignment horizontal="center" vertical="center"/>
    </xf>
    <xf numFmtId="209" fontId="88" fillId="0" borderId="15" xfId="0" applyNumberFormat="1" applyFont="1" applyBorder="1" applyAlignment="1">
      <alignment horizontal="center" vertical="center"/>
    </xf>
    <xf numFmtId="0" fontId="8" fillId="0" borderId="15" xfId="0" applyFont="1" applyBorder="1" applyAlignment="1">
      <alignment horizontal="center" vertical="center"/>
    </xf>
    <xf numFmtId="0" fontId="8" fillId="0" borderId="15" xfId="0" applyFont="1" applyBorder="1" applyAlignment="1">
      <alignment horizontal="center" vertical="center" wrapText="1"/>
    </xf>
    <xf numFmtId="0" fontId="8" fillId="0" borderId="36" xfId="0" applyFont="1" applyBorder="1" applyAlignment="1">
      <alignment horizontal="center" vertical="center"/>
    </xf>
    <xf numFmtId="0" fontId="0" fillId="0" borderId="0" xfId="0" applyAlignment="1">
      <alignment horizontal="center"/>
    </xf>
    <xf numFmtId="9" fontId="8" fillId="0" borderId="5" xfId="37" applyFont="1" applyFill="1" applyBorder="1" applyAlignment="1">
      <alignment horizontal="center" vertical="center"/>
    </xf>
    <xf numFmtId="211" fontId="88" fillId="5" borderId="15" xfId="0" applyNumberFormat="1" applyFont="1" applyFill="1" applyBorder="1" applyAlignment="1">
      <alignment horizontal="center" vertical="center"/>
    </xf>
    <xf numFmtId="171" fontId="9" fillId="0" borderId="15" xfId="0" applyNumberFormat="1" applyFont="1" applyBorder="1" applyAlignment="1">
      <alignment horizontal="center" vertical="center"/>
    </xf>
    <xf numFmtId="164" fontId="8" fillId="0" borderId="15" xfId="37" applyNumberFormat="1" applyFont="1" applyBorder="1" applyAlignment="1">
      <alignment horizontal="center" vertical="center"/>
    </xf>
    <xf numFmtId="209" fontId="9" fillId="0" borderId="15" xfId="0" quotePrefix="1" applyNumberFormat="1" applyFont="1" applyBorder="1" applyAlignment="1">
      <alignment horizontal="center" vertical="center"/>
    </xf>
    <xf numFmtId="0" fontId="110" fillId="0" borderId="32" xfId="0" applyFont="1" applyBorder="1" applyAlignment="1">
      <alignment horizontal="center"/>
    </xf>
    <xf numFmtId="211" fontId="9" fillId="5" borderId="15" xfId="0" applyNumberFormat="1" applyFont="1" applyFill="1" applyBorder="1" applyAlignment="1">
      <alignment horizontal="center"/>
    </xf>
    <xf numFmtId="211" fontId="88" fillId="5" borderId="15" xfId="0" applyNumberFormat="1" applyFont="1" applyFill="1" applyBorder="1" applyAlignment="1">
      <alignment horizontal="center"/>
    </xf>
    <xf numFmtId="211" fontId="9" fillId="0" borderId="15" xfId="0" applyNumberFormat="1" applyFont="1" applyBorder="1" applyAlignment="1">
      <alignment horizontal="center"/>
    </xf>
    <xf numFmtId="3" fontId="9" fillId="0" borderId="15" xfId="0" applyNumberFormat="1" applyFont="1" applyBorder="1" applyAlignment="1">
      <alignment horizontal="center"/>
    </xf>
    <xf numFmtId="209" fontId="9" fillId="0" borderId="15" xfId="0" quotePrefix="1" applyNumberFormat="1" applyFont="1" applyBorder="1" applyAlignment="1">
      <alignment horizontal="center"/>
    </xf>
    <xf numFmtId="209" fontId="9" fillId="0" borderId="36" xfId="0" quotePrefix="1" applyNumberFormat="1" applyFont="1" applyBorder="1" applyAlignment="1">
      <alignment horizontal="center"/>
    </xf>
    <xf numFmtId="211" fontId="9" fillId="5" borderId="32" xfId="0" applyNumberFormat="1" applyFont="1" applyFill="1" applyBorder="1" applyAlignment="1">
      <alignment horizontal="center"/>
    </xf>
    <xf numFmtId="3" fontId="9" fillId="0" borderId="36" xfId="0" applyNumberFormat="1" applyFont="1" applyBorder="1" applyAlignment="1">
      <alignment horizontal="center" vertical="center"/>
    </xf>
    <xf numFmtId="0" fontId="9" fillId="0" borderId="15" xfId="0" applyFont="1" applyBorder="1" applyAlignment="1">
      <alignment horizontal="center"/>
    </xf>
    <xf numFmtId="209" fontId="8" fillId="0" borderId="15" xfId="0" applyNumberFormat="1" applyFont="1" applyBorder="1" applyAlignment="1">
      <alignment horizontal="center"/>
    </xf>
    <xf numFmtId="209" fontId="9" fillId="0" borderId="36" xfId="0" quotePrefix="1" applyNumberFormat="1" applyFont="1" applyBorder="1" applyAlignment="1">
      <alignment horizontal="center" vertical="center"/>
    </xf>
    <xf numFmtId="0" fontId="110" fillId="0" borderId="17" xfId="0" applyFont="1" applyBorder="1"/>
    <xf numFmtId="0" fontId="8" fillId="0" borderId="0" xfId="0" applyFont="1" applyAlignment="1">
      <alignment horizontal="left"/>
    </xf>
    <xf numFmtId="0" fontId="8" fillId="0" borderId="0" xfId="0" quotePrefix="1" applyFont="1" applyAlignment="1">
      <alignment horizontal="left"/>
    </xf>
    <xf numFmtId="0" fontId="8" fillId="0" borderId="9" xfId="0" applyFont="1" applyBorder="1" applyAlignment="1">
      <alignment wrapText="1"/>
    </xf>
    <xf numFmtId="0" fontId="114" fillId="6" borderId="12" xfId="0" applyFont="1" applyFill="1" applyBorder="1" applyAlignment="1">
      <alignment horizontal="center" vertical="center"/>
    </xf>
    <xf numFmtId="211" fontId="88" fillId="0" borderId="15" xfId="0" applyNumberFormat="1" applyFont="1" applyBorder="1" applyAlignment="1">
      <alignment horizontal="center" vertical="center"/>
    </xf>
    <xf numFmtId="0" fontId="110" fillId="0" borderId="15" xfId="0" applyFont="1" applyBorder="1" applyAlignment="1">
      <alignment horizontal="center"/>
    </xf>
    <xf numFmtId="3" fontId="88" fillId="0" borderId="15" xfId="0" applyNumberFormat="1" applyFont="1" applyBorder="1" applyAlignment="1">
      <alignment horizontal="center"/>
    </xf>
    <xf numFmtId="209" fontId="88" fillId="0" borderId="15" xfId="0" applyNumberFormat="1" applyFont="1" applyBorder="1" applyAlignment="1">
      <alignment horizontal="center"/>
    </xf>
    <xf numFmtId="211" fontId="88" fillId="0" borderId="15" xfId="0" applyNumberFormat="1" applyFont="1" applyBorder="1" applyAlignment="1">
      <alignment horizontal="center"/>
    </xf>
    <xf numFmtId="0" fontId="110" fillId="0" borderId="15" xfId="0" applyFont="1" applyBorder="1"/>
    <xf numFmtId="0" fontId="8" fillId="0" borderId="15" xfId="0" applyFont="1" applyBorder="1" applyAlignment="1">
      <alignment horizontal="center"/>
    </xf>
    <xf numFmtId="0" fontId="8" fillId="0" borderId="15" xfId="0" applyFont="1" applyBorder="1"/>
    <xf numFmtId="209" fontId="9" fillId="0" borderId="32" xfId="0" applyNumberFormat="1" applyFont="1" applyBorder="1" applyAlignment="1">
      <alignment horizontal="center"/>
    </xf>
    <xf numFmtId="211" fontId="9" fillId="0" borderId="32" xfId="0" applyNumberFormat="1" applyFont="1" applyBorder="1" applyAlignment="1">
      <alignment horizontal="center"/>
    </xf>
    <xf numFmtId="0" fontId="8" fillId="0" borderId="15" xfId="0" applyFont="1" applyBorder="1" applyAlignment="1">
      <alignment horizontal="center" wrapText="1"/>
    </xf>
    <xf numFmtId="0" fontId="8" fillId="0" borderId="15" xfId="0" applyFont="1" applyBorder="1" applyAlignment="1">
      <alignment wrapText="1"/>
    </xf>
    <xf numFmtId="0" fontId="110" fillId="0" borderId="36" xfId="0" applyFont="1" applyBorder="1" applyAlignment="1">
      <alignment horizontal="center" vertical="center"/>
    </xf>
    <xf numFmtId="0" fontId="9" fillId="0" borderId="15" xfId="0" applyFont="1" applyBorder="1"/>
    <xf numFmtId="3" fontId="8" fillId="0" borderId="15" xfId="0" applyNumberFormat="1" applyFont="1" applyBorder="1" applyAlignment="1">
      <alignment horizontal="center" wrapText="1"/>
    </xf>
    <xf numFmtId="9" fontId="8" fillId="0" borderId="15" xfId="37" applyFont="1" applyFill="1" applyBorder="1" applyAlignment="1">
      <alignment horizontal="center" vertical="center"/>
    </xf>
    <xf numFmtId="9" fontId="9" fillId="0" borderId="36" xfId="0" quotePrefix="1" applyNumberFormat="1" applyFont="1" applyBorder="1" applyAlignment="1">
      <alignment horizontal="center" vertical="center"/>
    </xf>
    <xf numFmtId="0" fontId="22" fillId="0" borderId="0" xfId="34" applyFont="1" applyAlignment="1">
      <alignment horizontal="left" indent="2"/>
    </xf>
    <xf numFmtId="0" fontId="121" fillId="0" borderId="0" xfId="0" applyFont="1"/>
    <xf numFmtId="0" fontId="122" fillId="20" borderId="32" xfId="0" applyFont="1" applyFill="1" applyBorder="1" applyAlignment="1">
      <alignment horizontal="left" vertical="center" wrapText="1"/>
    </xf>
    <xf numFmtId="0" fontId="122" fillId="20" borderId="36" xfId="0" applyFont="1" applyFill="1" applyBorder="1" applyAlignment="1">
      <alignment horizontal="left" vertical="center" wrapText="1"/>
    </xf>
    <xf numFmtId="0" fontId="22" fillId="25" borderId="12" xfId="0" applyFont="1" applyFill="1" applyBorder="1" applyAlignment="1">
      <alignment horizontal="left" vertical="center" wrapText="1"/>
    </xf>
    <xf numFmtId="0" fontId="0" fillId="0" borderId="12" xfId="0" applyBorder="1" applyAlignment="1">
      <alignment horizontal="left" vertical="center"/>
    </xf>
    <xf numFmtId="0" fontId="123" fillId="5" borderId="12" xfId="0" applyFont="1" applyFill="1" applyBorder="1" applyAlignment="1">
      <alignment horizontal="center" vertical="center" wrapText="1"/>
    </xf>
    <xf numFmtId="0" fontId="36" fillId="20" borderId="32" xfId="0" applyFont="1" applyFill="1" applyBorder="1" applyAlignment="1">
      <alignment horizontal="center" vertical="center" wrapText="1"/>
    </xf>
    <xf numFmtId="0" fontId="23" fillId="5" borderId="32" xfId="0" applyFont="1" applyFill="1" applyBorder="1" applyAlignment="1">
      <alignment horizontal="center" vertical="center" wrapText="1"/>
    </xf>
    <xf numFmtId="0" fontId="36" fillId="20" borderId="12" xfId="0" applyFont="1" applyFill="1" applyBorder="1" applyAlignment="1">
      <alignment horizontal="center" vertical="center" wrapText="1"/>
    </xf>
    <xf numFmtId="0" fontId="23" fillId="5" borderId="12" xfId="0" applyFont="1" applyFill="1" applyBorder="1" applyAlignment="1">
      <alignment horizontal="center" vertical="center" wrapText="1"/>
    </xf>
    <xf numFmtId="0" fontId="36" fillId="20" borderId="36" xfId="0" applyFont="1" applyFill="1" applyBorder="1" applyAlignment="1">
      <alignment horizontal="center" vertical="center" wrapText="1"/>
    </xf>
    <xf numFmtId="1" fontId="23" fillId="5" borderId="36" xfId="0" applyNumberFormat="1" applyFont="1" applyFill="1" applyBorder="1" applyAlignment="1">
      <alignment horizontal="center" vertical="center" wrapText="1"/>
    </xf>
    <xf numFmtId="3" fontId="22" fillId="0" borderId="12" xfId="0" applyNumberFormat="1" applyFont="1" applyBorder="1" applyAlignment="1">
      <alignment horizontal="center" vertical="center"/>
    </xf>
    <xf numFmtId="3" fontId="0" fillId="0" borderId="12" xfId="0" applyNumberFormat="1" applyBorder="1" applyAlignment="1">
      <alignment horizontal="center"/>
    </xf>
    <xf numFmtId="0" fontId="0" fillId="0" borderId="12" xfId="0" applyBorder="1" applyAlignment="1">
      <alignment horizontal="center"/>
    </xf>
    <xf numFmtId="0" fontId="119" fillId="20" borderId="12" xfId="0" applyFont="1" applyFill="1" applyBorder="1" applyAlignment="1">
      <alignment horizontal="left" vertical="center" wrapText="1"/>
    </xf>
    <xf numFmtId="0" fontId="124" fillId="25" borderId="12" xfId="0" applyFont="1" applyFill="1" applyBorder="1" applyAlignment="1">
      <alignment vertical="center"/>
    </xf>
    <xf numFmtId="0" fontId="124" fillId="0" borderId="12" xfId="0" applyFont="1" applyBorder="1" applyAlignment="1">
      <alignment horizontal="center" vertical="center" wrapText="1"/>
    </xf>
    <xf numFmtId="0" fontId="124" fillId="0" borderId="12" xfId="0" applyFont="1" applyBorder="1" applyAlignment="1">
      <alignment horizontal="left" vertical="center"/>
    </xf>
    <xf numFmtId="0" fontId="119" fillId="20" borderId="12" xfId="0" applyFont="1" applyFill="1" applyBorder="1" applyAlignment="1">
      <alignment vertical="center"/>
    </xf>
    <xf numFmtId="0" fontId="125" fillId="0" borderId="12" xfId="0" applyFont="1" applyBorder="1"/>
    <xf numFmtId="0" fontId="125" fillId="0" borderId="12" xfId="0" applyFont="1" applyBorder="1" applyAlignment="1">
      <alignment horizontal="center" vertical="center" wrapText="1"/>
    </xf>
    <xf numFmtId="0" fontId="126" fillId="20" borderId="12" xfId="0" applyFont="1" applyFill="1" applyBorder="1" applyAlignment="1">
      <alignment vertical="center" wrapText="1"/>
    </xf>
    <xf numFmtId="0" fontId="128" fillId="20" borderId="12" xfId="0" applyFont="1" applyFill="1" applyBorder="1" applyAlignment="1">
      <alignment vertical="center" wrapText="1"/>
    </xf>
    <xf numFmtId="0" fontId="129" fillId="25" borderId="12" xfId="0" applyFont="1" applyFill="1" applyBorder="1" applyAlignment="1">
      <alignment horizontal="left" vertical="center" wrapText="1" indent="1"/>
    </xf>
    <xf numFmtId="0" fontId="125" fillId="0" borderId="12" xfId="0" applyFont="1" applyBorder="1" applyAlignment="1">
      <alignment horizontal="left" vertical="center"/>
    </xf>
    <xf numFmtId="0" fontId="129" fillId="25" borderId="12" xfId="0" applyFont="1" applyFill="1" applyBorder="1" applyAlignment="1">
      <alignment horizontal="left" vertical="center" wrapText="1" indent="2"/>
    </xf>
    <xf numFmtId="209" fontId="125" fillId="0" borderId="12" xfId="0" applyNumberFormat="1" applyFont="1" applyBorder="1" applyAlignment="1">
      <alignment horizontal="center" vertical="center" wrapText="1"/>
    </xf>
    <xf numFmtId="209" fontId="125" fillId="0" borderId="12" xfId="0" applyNumberFormat="1" applyFont="1" applyBorder="1" applyAlignment="1">
      <alignment horizontal="left" vertical="center"/>
    </xf>
    <xf numFmtId="0" fontId="129" fillId="25" borderId="12" xfId="0" applyFont="1" applyFill="1" applyBorder="1" applyAlignment="1">
      <alignment horizontal="left" vertical="center" wrapText="1"/>
    </xf>
    <xf numFmtId="0" fontId="125" fillId="26" borderId="12" xfId="0" applyFont="1" applyFill="1" applyBorder="1" applyAlignment="1">
      <alignment horizontal="center" vertical="center" wrapText="1"/>
    </xf>
    <xf numFmtId="0" fontId="125" fillId="26" borderId="12" xfId="0" applyFont="1" applyFill="1" applyBorder="1" applyAlignment="1">
      <alignment horizontal="left" vertical="center"/>
    </xf>
    <xf numFmtId="0" fontId="129" fillId="25" borderId="12" xfId="0" applyFont="1" applyFill="1" applyBorder="1" applyAlignment="1">
      <alignment horizontal="left" vertical="center" wrapText="1" indent="3"/>
    </xf>
    <xf numFmtId="0" fontId="129" fillId="25" borderId="12" xfId="0" applyFont="1" applyFill="1" applyBorder="1" applyAlignment="1">
      <alignment vertical="center" wrapText="1"/>
    </xf>
    <xf numFmtId="0" fontId="125" fillId="0" borderId="12" xfId="0" applyFont="1" applyBorder="1" applyAlignment="1">
      <alignment vertical="center" wrapText="1"/>
    </xf>
    <xf numFmtId="0" fontId="129" fillId="25" borderId="12" xfId="0" applyFont="1" applyFill="1" applyBorder="1" applyAlignment="1">
      <alignment horizontal="left" vertical="center" wrapText="1" indent="5"/>
    </xf>
    <xf numFmtId="0" fontId="129" fillId="25" borderId="12" xfId="0" applyFont="1" applyFill="1" applyBorder="1" applyAlignment="1">
      <alignment horizontal="left" vertical="center"/>
    </xf>
    <xf numFmtId="0" fontId="129" fillId="25" borderId="12" xfId="0" applyFont="1" applyFill="1" applyBorder="1" applyAlignment="1">
      <alignment horizontal="left" wrapText="1"/>
    </xf>
    <xf numFmtId="0" fontId="129" fillId="0" borderId="12" xfId="0" applyFont="1" applyBorder="1" applyAlignment="1">
      <alignment horizontal="center" vertical="center"/>
    </xf>
    <xf numFmtId="0" fontId="129" fillId="26" borderId="12" xfId="0" applyFont="1" applyFill="1" applyBorder="1" applyAlignment="1">
      <alignment horizontal="left" vertical="center"/>
    </xf>
    <xf numFmtId="0" fontId="129" fillId="25" borderId="12" xfId="0" applyFont="1" applyFill="1" applyBorder="1" applyAlignment="1">
      <alignment horizontal="left" wrapText="1" indent="3"/>
    </xf>
    <xf numFmtId="0" fontId="129" fillId="0" borderId="12" xfId="0" applyFont="1" applyBorder="1" applyAlignment="1">
      <alignment horizontal="left" vertical="center"/>
    </xf>
    <xf numFmtId="0" fontId="125" fillId="0" borderId="0" xfId="0" applyFont="1" applyAlignment="1">
      <alignment horizontal="center"/>
    </xf>
    <xf numFmtId="0" fontId="125" fillId="0" borderId="0" xfId="0" applyFont="1"/>
    <xf numFmtId="0" fontId="126" fillId="20" borderId="12" xfId="0" applyFont="1" applyFill="1" applyBorder="1" applyAlignment="1">
      <alignment horizontal="left" vertical="center" wrapText="1"/>
    </xf>
    <xf numFmtId="2" fontId="126" fillId="20" borderId="12" xfId="0" applyNumberFormat="1" applyFont="1" applyFill="1" applyBorder="1" applyAlignment="1">
      <alignment horizontal="left" vertical="center" wrapText="1"/>
    </xf>
    <xf numFmtId="0" fontId="129" fillId="0" borderId="12" xfId="0" applyFont="1" applyBorder="1" applyAlignment="1">
      <alignment horizontal="center" vertical="center" wrapText="1"/>
    </xf>
    <xf numFmtId="0" fontId="125" fillId="0" borderId="0" xfId="0" applyFont="1" applyAlignment="1">
      <alignment horizontal="center" vertical="center"/>
    </xf>
    <xf numFmtId="0" fontId="125" fillId="20" borderId="12" xfId="0" applyFont="1" applyFill="1" applyBorder="1"/>
    <xf numFmtId="0" fontId="127" fillId="5" borderId="12" xfId="0" applyFont="1" applyFill="1" applyBorder="1" applyAlignment="1">
      <alignment horizontal="center" vertical="center"/>
    </xf>
    <xf numFmtId="0" fontId="130" fillId="20" borderId="12" xfId="0" applyFont="1" applyFill="1" applyBorder="1" applyAlignment="1">
      <alignment horizontal="left" wrapText="1"/>
    </xf>
    <xf numFmtId="0" fontId="127" fillId="25" borderId="12" xfId="0" applyFont="1" applyFill="1" applyBorder="1" applyAlignment="1">
      <alignment vertical="center"/>
    </xf>
    <xf numFmtId="0" fontId="125" fillId="20" borderId="12" xfId="0" applyFont="1" applyFill="1" applyBorder="1" applyAlignment="1">
      <alignment horizontal="center" vertical="center" wrapText="1"/>
    </xf>
    <xf numFmtId="0" fontId="128" fillId="20" borderId="12" xfId="0" applyFont="1" applyFill="1" applyBorder="1" applyAlignment="1">
      <alignment horizontal="center" vertical="center" wrapText="1"/>
    </xf>
    <xf numFmtId="0" fontId="131" fillId="0" borderId="12" xfId="0" applyFont="1" applyBorder="1" applyAlignment="1">
      <alignment horizontal="center" vertical="center" wrapText="1"/>
    </xf>
    <xf numFmtId="0" fontId="126" fillId="20" borderId="12" xfId="200" applyFont="1" applyFill="1" applyBorder="1" applyAlignment="1">
      <alignment horizontal="left" vertical="center" wrapText="1"/>
    </xf>
    <xf numFmtId="0" fontId="125" fillId="25" borderId="12" xfId="200" applyFont="1" applyFill="1" applyBorder="1" applyAlignment="1">
      <alignment horizontal="left" vertical="center" wrapText="1"/>
    </xf>
    <xf numFmtId="0" fontId="125" fillId="25" borderId="12" xfId="200" applyFont="1" applyFill="1" applyBorder="1" applyAlignment="1">
      <alignment horizontal="left" vertical="center" wrapText="1" indent="1"/>
    </xf>
    <xf numFmtId="0" fontId="129" fillId="25" borderId="12" xfId="200" applyFont="1" applyFill="1" applyBorder="1" applyAlignment="1">
      <alignment vertical="center" wrapText="1"/>
    </xf>
    <xf numFmtId="9" fontId="125" fillId="0" borderId="12" xfId="385" applyFont="1" applyBorder="1" applyAlignment="1">
      <alignment horizontal="center" vertical="center" wrapText="1"/>
    </xf>
    <xf numFmtId="0" fontId="126" fillId="20" borderId="12" xfId="200" applyFont="1" applyFill="1" applyBorder="1" applyAlignment="1">
      <alignment vertical="center" wrapText="1"/>
    </xf>
    <xf numFmtId="0" fontId="129" fillId="25" borderId="12" xfId="200" applyFont="1" applyFill="1" applyBorder="1" applyAlignment="1">
      <alignment horizontal="center" vertical="center" wrapText="1"/>
    </xf>
    <xf numFmtId="164" fontId="125" fillId="0" borderId="12" xfId="385" applyNumberFormat="1" applyFont="1" applyFill="1" applyBorder="1" applyAlignment="1">
      <alignment horizontal="center" vertical="center" wrapText="1"/>
    </xf>
    <xf numFmtId="0" fontId="126" fillId="20" borderId="12" xfId="0" applyFont="1" applyFill="1" applyBorder="1" applyAlignment="1">
      <alignment horizontal="center" vertical="center" wrapText="1"/>
    </xf>
    <xf numFmtId="0" fontId="129" fillId="0" borderId="12" xfId="200" applyFont="1" applyBorder="1" applyAlignment="1">
      <alignment horizontal="center" vertical="center" wrapText="1"/>
    </xf>
    <xf numFmtId="0" fontId="130" fillId="20" borderId="12" xfId="0" applyFont="1" applyFill="1" applyBorder="1" applyAlignment="1">
      <alignment horizontal="left" vertical="center" wrapText="1"/>
    </xf>
    <xf numFmtId="0" fontId="125" fillId="0" borderId="0" xfId="0" applyFont="1" applyAlignment="1">
      <alignment horizontal="center" vertical="center" wrapText="1"/>
    </xf>
    <xf numFmtId="0" fontId="129" fillId="25" borderId="12" xfId="200" applyFont="1" applyFill="1" applyBorder="1" applyAlignment="1">
      <alignment horizontal="left" vertical="center" wrapText="1"/>
    </xf>
    <xf numFmtId="0" fontId="129" fillId="20" borderId="12" xfId="0" applyFont="1" applyFill="1" applyBorder="1" applyAlignment="1">
      <alignment horizontal="center" vertical="center" wrapText="1"/>
    </xf>
    <xf numFmtId="10" fontId="125" fillId="0" borderId="12" xfId="0" applyNumberFormat="1" applyFont="1" applyBorder="1" applyAlignment="1">
      <alignment horizontal="center" vertical="center" wrapText="1"/>
    </xf>
    <xf numFmtId="0" fontId="129" fillId="25" borderId="12" xfId="200" applyFont="1" applyFill="1" applyBorder="1" applyAlignment="1">
      <alignment horizontal="left" vertical="center" wrapText="1" indent="1"/>
    </xf>
    <xf numFmtId="0" fontId="125" fillId="21" borderId="12" xfId="0" applyFont="1" applyFill="1" applyBorder="1" applyAlignment="1">
      <alignment horizontal="center" vertical="center" wrapText="1"/>
    </xf>
    <xf numFmtId="0" fontId="9" fillId="0" borderId="32" xfId="0" applyFont="1" applyBorder="1" applyAlignment="1">
      <alignment horizontal="center"/>
    </xf>
    <xf numFmtId="0" fontId="114" fillId="6" borderId="34" xfId="0" quotePrefix="1" applyFont="1" applyFill="1" applyBorder="1" applyAlignment="1">
      <alignment horizontal="center" vertical="center"/>
    </xf>
    <xf numFmtId="210" fontId="114" fillId="6" borderId="35" xfId="386" applyNumberFormat="1" applyFont="1" applyFill="1" applyBorder="1" applyAlignment="1">
      <alignment horizontal="center"/>
    </xf>
    <xf numFmtId="213" fontId="0" fillId="0" borderId="0" xfId="0" applyNumberFormat="1" applyAlignment="1">
      <alignment horizontal="center"/>
    </xf>
    <xf numFmtId="0" fontId="0" fillId="0" borderId="32" xfId="0" applyBorder="1"/>
    <xf numFmtId="3" fontId="0" fillId="0" borderId="32" xfId="0" applyNumberFormat="1" applyBorder="1" applyAlignment="1">
      <alignment horizontal="center"/>
    </xf>
    <xf numFmtId="0" fontId="0" fillId="0" borderId="36" xfId="0" applyBorder="1"/>
    <xf numFmtId="3" fontId="0" fillId="0" borderId="36" xfId="0" applyNumberFormat="1" applyBorder="1" applyAlignment="1">
      <alignment horizontal="center"/>
    </xf>
    <xf numFmtId="0" fontId="0" fillId="0" borderId="33" xfId="0" applyBorder="1"/>
    <xf numFmtId="0" fontId="0" fillId="0" borderId="10" xfId="0" applyBorder="1"/>
    <xf numFmtId="0" fontId="0" fillId="0" borderId="34" xfId="0" applyBorder="1"/>
    <xf numFmtId="0" fontId="0" fillId="0" borderId="35" xfId="0" applyBorder="1"/>
    <xf numFmtId="0" fontId="30" fillId="0" borderId="37" xfId="0" applyFont="1" applyBorder="1" applyAlignment="1">
      <alignment vertical="top" wrapText="1"/>
    </xf>
    <xf numFmtId="0" fontId="30" fillId="0" borderId="13" xfId="0" applyFont="1" applyBorder="1"/>
    <xf numFmtId="211" fontId="30" fillId="0" borderId="13" xfId="0" applyNumberFormat="1" applyFont="1" applyBorder="1" applyAlignment="1">
      <alignment horizontal="center"/>
    </xf>
    <xf numFmtId="211" fontId="30" fillId="5" borderId="12" xfId="0" applyNumberFormat="1" applyFont="1" applyFill="1" applyBorder="1"/>
    <xf numFmtId="164" fontId="0" fillId="0" borderId="0" xfId="0" applyNumberFormat="1" applyAlignment="1">
      <alignment horizontal="center"/>
    </xf>
    <xf numFmtId="6" fontId="0" fillId="0" borderId="0" xfId="0" applyNumberFormat="1" applyAlignment="1">
      <alignment horizontal="center"/>
    </xf>
    <xf numFmtId="0" fontId="119" fillId="18" borderId="47" xfId="0" applyFont="1" applyFill="1" applyBorder="1" applyAlignment="1">
      <alignment horizontal="center" wrapText="1"/>
    </xf>
    <xf numFmtId="0" fontId="119" fillId="18" borderId="48" xfId="0" applyFont="1" applyFill="1" applyBorder="1" applyAlignment="1">
      <alignment horizontal="center" wrapText="1"/>
    </xf>
    <xf numFmtId="14" fontId="30" fillId="27" borderId="49" xfId="0" applyNumberFormat="1" applyFont="1" applyFill="1" applyBorder="1" applyAlignment="1">
      <alignment horizontal="left" vertical="top" wrapText="1"/>
    </xf>
    <xf numFmtId="14" fontId="0" fillId="27" borderId="49" xfId="0" applyNumberFormat="1" applyFill="1" applyBorder="1" applyAlignment="1">
      <alignment horizontal="left" vertical="top" wrapText="1"/>
    </xf>
    <xf numFmtId="14" fontId="0" fillId="27" borderId="49" xfId="0" quotePrefix="1" applyNumberFormat="1" applyFill="1" applyBorder="1" applyAlignment="1">
      <alignment horizontal="left" vertical="top" wrapText="1"/>
    </xf>
    <xf numFmtId="0" fontId="0" fillId="27" borderId="49" xfId="0" applyFill="1" applyBorder="1" applyAlignment="1">
      <alignment horizontal="left" vertical="top" wrapText="1"/>
    </xf>
    <xf numFmtId="0" fontId="0" fillId="27" borderId="50" xfId="0" applyFill="1" applyBorder="1" applyAlignment="1">
      <alignment horizontal="left" vertical="top" wrapText="1"/>
    </xf>
    <xf numFmtId="3" fontId="0" fillId="27" borderId="50" xfId="0" applyNumberFormat="1" applyFill="1" applyBorder="1" applyAlignment="1">
      <alignment horizontal="left" vertical="top" wrapText="1"/>
    </xf>
    <xf numFmtId="0" fontId="30" fillId="27" borderId="51" xfId="0" applyFont="1" applyFill="1" applyBorder="1" applyAlignment="1">
      <alignment horizontal="left" vertical="top" wrapText="1"/>
    </xf>
    <xf numFmtId="0" fontId="0" fillId="27" borderId="51" xfId="0" applyFill="1" applyBorder="1" applyAlignment="1">
      <alignment horizontal="left" vertical="top" wrapText="1"/>
    </xf>
    <xf numFmtId="0" fontId="0" fillId="27" borderId="51" xfId="0" quotePrefix="1" applyFill="1" applyBorder="1" applyAlignment="1">
      <alignment horizontal="left" vertical="top" wrapText="1"/>
    </xf>
    <xf numFmtId="0" fontId="0" fillId="27" borderId="52" xfId="0" applyFill="1" applyBorder="1" applyAlignment="1">
      <alignment horizontal="left" vertical="top" wrapText="1"/>
    </xf>
    <xf numFmtId="3" fontId="0" fillId="27" borderId="52" xfId="0" applyNumberFormat="1" applyFill="1" applyBorder="1" applyAlignment="1">
      <alignment horizontal="left" vertical="top" wrapText="1"/>
    </xf>
    <xf numFmtId="0" fontId="34" fillId="0" borderId="0" xfId="58"/>
    <xf numFmtId="0" fontId="34" fillId="0" borderId="0" xfId="58" applyAlignment="1">
      <alignment horizontal="center"/>
    </xf>
    <xf numFmtId="0" fontId="37" fillId="0" borderId="0" xfId="58" applyFont="1" applyAlignment="1" applyProtection="1">
      <alignment horizontal="left" vertical="top" wrapText="1"/>
      <protection locked="0"/>
    </xf>
    <xf numFmtId="0" fontId="38" fillId="0" borderId="0" xfId="58" applyFont="1" applyAlignment="1" applyProtection="1">
      <alignment horizontal="left" vertical="top" wrapText="1"/>
      <protection locked="0"/>
    </xf>
    <xf numFmtId="0" fontId="38" fillId="0" borderId="0" xfId="58" applyFont="1"/>
    <xf numFmtId="0" fontId="38" fillId="0" borderId="0" xfId="58" applyFont="1" applyAlignment="1" applyProtection="1">
      <alignment horizontal="left"/>
      <protection locked="0"/>
    </xf>
    <xf numFmtId="14" fontId="39" fillId="0" borderId="0" xfId="58" applyNumberFormat="1" applyFont="1" applyAlignment="1" applyProtection="1">
      <alignment horizontal="left"/>
      <protection locked="0"/>
    </xf>
    <xf numFmtId="0" fontId="39" fillId="0" borderId="0" xfId="58" applyFont="1" applyAlignment="1" applyProtection="1">
      <alignment horizontal="left"/>
      <protection locked="0"/>
    </xf>
    <xf numFmtId="0" fontId="22" fillId="0" borderId="0" xfId="0" applyFont="1" applyAlignment="1">
      <alignment vertical="top" wrapText="1"/>
    </xf>
    <xf numFmtId="0" fontId="22" fillId="0" borderId="0" xfId="0" applyFont="1" applyAlignment="1">
      <alignment horizontal="left" wrapText="1"/>
    </xf>
    <xf numFmtId="0" fontId="109" fillId="0" borderId="0" xfId="0" applyFont="1" applyAlignment="1">
      <alignment horizontal="left" wrapText="1"/>
    </xf>
    <xf numFmtId="0" fontId="30" fillId="0" borderId="0" xfId="0" applyFont="1" applyAlignment="1">
      <alignment vertical="top" wrapText="1"/>
    </xf>
    <xf numFmtId="0" fontId="0" fillId="0" borderId="0" xfId="0" applyAlignment="1">
      <alignment vertical="top" wrapText="1"/>
    </xf>
    <xf numFmtId="0" fontId="0" fillId="0" borderId="0" xfId="0" applyAlignment="1">
      <alignment horizontal="left" vertical="top" wrapText="1"/>
    </xf>
    <xf numFmtId="0" fontId="0" fillId="0" borderId="0" xfId="0" applyAlignment="1">
      <alignment horizontal="left" vertical="center" wrapText="1"/>
    </xf>
    <xf numFmtId="0" fontId="22" fillId="0" borderId="0" xfId="34" applyFont="1" applyAlignment="1">
      <alignment vertical="top" wrapText="1"/>
    </xf>
    <xf numFmtId="0" fontId="36" fillId="6" borderId="14" xfId="34" applyFont="1" applyFill="1" applyBorder="1" applyAlignment="1">
      <alignment horizontal="center" vertical="top" wrapText="1"/>
    </xf>
    <xf numFmtId="0" fontId="36" fillId="6" borderId="22" xfId="34" applyFont="1" applyFill="1" applyBorder="1" applyAlignment="1">
      <alignment horizontal="center" vertical="top" wrapText="1"/>
    </xf>
    <xf numFmtId="0" fontId="4" fillId="0" borderId="24" xfId="0" applyFont="1" applyBorder="1" applyAlignment="1">
      <alignment wrapText="1"/>
    </xf>
    <xf numFmtId="0" fontId="4" fillId="0" borderId="28" xfId="0" applyFont="1" applyBorder="1" applyAlignment="1">
      <alignment wrapText="1"/>
    </xf>
    <xf numFmtId="0" fontId="4" fillId="0" borderId="3" xfId="0" applyFont="1" applyBorder="1" applyAlignment="1">
      <alignment wrapText="1"/>
    </xf>
    <xf numFmtId="0" fontId="4" fillId="0" borderId="29" xfId="0" applyFont="1" applyBorder="1" applyAlignment="1">
      <alignment wrapText="1"/>
    </xf>
    <xf numFmtId="0" fontId="36" fillId="6" borderId="2" xfId="34" applyFont="1" applyFill="1" applyBorder="1" applyAlignment="1">
      <alignment horizontal="center" vertical="top" wrapText="1"/>
    </xf>
    <xf numFmtId="0" fontId="4" fillId="0" borderId="23" xfId="0" applyFont="1" applyBorder="1" applyAlignment="1">
      <alignment vertical="center" wrapText="1"/>
    </xf>
    <xf numFmtId="0" fontId="4" fillId="0" borderId="29" xfId="0" applyFont="1" applyBorder="1" applyAlignment="1">
      <alignment vertical="center" wrapText="1"/>
    </xf>
    <xf numFmtId="0" fontId="5" fillId="0" borderId="16" xfId="0" applyFont="1" applyBorder="1" applyAlignment="1">
      <alignment wrapText="1"/>
    </xf>
    <xf numFmtId="0" fontId="5" fillId="0" borderId="31" xfId="0" applyFont="1" applyBorder="1" applyAlignment="1">
      <alignment wrapText="1"/>
    </xf>
    <xf numFmtId="0" fontId="4" fillId="0" borderId="13" xfId="0" applyFont="1" applyBorder="1" applyAlignment="1">
      <alignment wrapText="1"/>
    </xf>
    <xf numFmtId="0" fontId="4" fillId="0" borderId="30" xfId="0" applyFont="1" applyBorder="1" applyAlignment="1">
      <alignment wrapText="1"/>
    </xf>
    <xf numFmtId="0" fontId="5" fillId="19" borderId="13" xfId="0" applyFont="1" applyFill="1" applyBorder="1" applyAlignment="1">
      <alignment wrapText="1"/>
    </xf>
    <xf numFmtId="0" fontId="5" fillId="19" borderId="30" xfId="0" applyFont="1" applyFill="1" applyBorder="1" applyAlignment="1">
      <alignment wrapText="1"/>
    </xf>
    <xf numFmtId="0" fontId="23" fillId="5" borderId="32" xfId="0" applyFont="1" applyFill="1" applyBorder="1" applyAlignment="1">
      <alignment horizontal="center" vertical="center"/>
    </xf>
    <xf numFmtId="0" fontId="23" fillId="5" borderId="36" xfId="0" applyFont="1" applyFill="1" applyBorder="1" applyAlignment="1">
      <alignment horizontal="center" vertical="center"/>
    </xf>
    <xf numFmtId="0" fontId="23" fillId="5" borderId="32"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36" xfId="0" applyFont="1" applyFill="1" applyBorder="1" applyAlignment="1">
      <alignment horizontal="center" vertical="center" wrapText="1"/>
    </xf>
    <xf numFmtId="0" fontId="127" fillId="5" borderId="32" xfId="0" applyFont="1" applyFill="1" applyBorder="1" applyAlignment="1">
      <alignment horizontal="center" vertical="center"/>
    </xf>
    <xf numFmtId="0" fontId="127" fillId="5" borderId="36" xfId="0" applyFont="1" applyFill="1" applyBorder="1" applyAlignment="1">
      <alignment horizontal="center" vertical="center"/>
    </xf>
    <xf numFmtId="0" fontId="127" fillId="5" borderId="32" xfId="0" applyFont="1" applyFill="1" applyBorder="1" applyAlignment="1">
      <alignment horizontal="center" vertical="center" wrapText="1"/>
    </xf>
    <xf numFmtId="0" fontId="127" fillId="5" borderId="36" xfId="0" applyFont="1" applyFill="1" applyBorder="1" applyAlignment="1">
      <alignment horizontal="center" vertical="center" wrapText="1"/>
    </xf>
    <xf numFmtId="0" fontId="127" fillId="5" borderId="15" xfId="0" applyFont="1" applyFill="1" applyBorder="1" applyAlignment="1">
      <alignment horizontal="center" vertical="center" wrapText="1"/>
    </xf>
    <xf numFmtId="0" fontId="127" fillId="5" borderId="15" xfId="0" applyFont="1" applyFill="1" applyBorder="1" applyAlignment="1">
      <alignment horizontal="center" vertical="center"/>
    </xf>
    <xf numFmtId="0" fontId="114" fillId="6" borderId="33" xfId="0" quotePrefix="1" applyFont="1" applyFill="1" applyBorder="1" applyAlignment="1">
      <alignment horizontal="left" vertical="center"/>
    </xf>
    <xf numFmtId="0" fontId="114" fillId="6" borderId="34" xfId="0" quotePrefix="1" applyFont="1" applyFill="1" applyBorder="1" applyAlignment="1">
      <alignment horizontal="left" vertical="center"/>
    </xf>
    <xf numFmtId="0" fontId="8" fillId="22" borderId="37" xfId="0" applyFont="1" applyFill="1" applyBorder="1" applyAlignment="1">
      <alignment horizontal="left" vertical="top" wrapText="1"/>
    </xf>
    <xf numFmtId="0" fontId="8" fillId="22" borderId="3" xfId="0" applyFont="1" applyFill="1" applyBorder="1" applyAlignment="1">
      <alignment horizontal="left" vertical="top" wrapText="1"/>
    </xf>
    <xf numFmtId="0" fontId="9" fillId="21" borderId="37" xfId="0" applyFont="1" applyFill="1" applyBorder="1" applyAlignment="1">
      <alignment horizontal="left" vertical="top" wrapText="1"/>
    </xf>
    <xf numFmtId="0" fontId="9" fillId="21" borderId="13" xfId="0" applyFont="1" applyFill="1" applyBorder="1" applyAlignment="1">
      <alignment horizontal="left" vertical="top" wrapText="1"/>
    </xf>
    <xf numFmtId="0" fontId="9" fillId="21" borderId="37" xfId="0" applyFont="1" applyFill="1" applyBorder="1" applyAlignment="1">
      <alignment horizontal="left" vertical="top"/>
    </xf>
    <xf numFmtId="0" fontId="9" fillId="21" borderId="13" xfId="0" applyFont="1" applyFill="1" applyBorder="1" applyAlignment="1">
      <alignment horizontal="left" vertical="top"/>
    </xf>
    <xf numFmtId="0" fontId="114" fillId="6" borderId="33" xfId="0" applyFont="1" applyFill="1" applyBorder="1" applyAlignment="1">
      <alignment horizontal="left" vertical="center"/>
    </xf>
    <xf numFmtId="0" fontId="114" fillId="6" borderId="17" xfId="0" applyFont="1" applyFill="1" applyBorder="1" applyAlignment="1">
      <alignment horizontal="left" vertical="center"/>
    </xf>
    <xf numFmtId="0" fontId="1" fillId="0" borderId="0" xfId="384" applyAlignment="1">
      <alignment horizontal="center"/>
    </xf>
    <xf numFmtId="0" fontId="29" fillId="0" borderId="0" xfId="0" applyFont="1"/>
    <xf numFmtId="0" fontId="132" fillId="24" borderId="0" xfId="0" applyFont="1" applyFill="1" applyAlignment="1">
      <alignment horizontal="center" vertical="center" wrapText="1"/>
    </xf>
    <xf numFmtId="0" fontId="29" fillId="0" borderId="0" xfId="0" applyFont="1" applyAlignment="1">
      <alignment horizontal="center" vertical="center"/>
    </xf>
    <xf numFmtId="17" fontId="29" fillId="0" borderId="0" xfId="0" applyNumberFormat="1" applyFont="1" applyAlignment="1">
      <alignment horizontal="center" vertical="center"/>
    </xf>
    <xf numFmtId="4" fontId="29" fillId="0" borderId="0" xfId="0" applyNumberFormat="1" applyFont="1" applyAlignment="1">
      <alignment horizontal="center" vertical="center"/>
    </xf>
    <xf numFmtId="0" fontId="133" fillId="0" borderId="0" xfId="0" applyFont="1" applyAlignment="1">
      <alignment horizontal="center" vertical="center"/>
    </xf>
    <xf numFmtId="0" fontId="133" fillId="0" borderId="0" xfId="0" applyFont="1" applyAlignment="1">
      <alignment horizontal="right" vertical="center"/>
    </xf>
    <xf numFmtId="4" fontId="133" fillId="0" borderId="0" xfId="0" applyNumberFormat="1" applyFont="1" applyAlignment="1">
      <alignment horizontal="center" vertical="center"/>
    </xf>
    <xf numFmtId="0" fontId="134" fillId="0" borderId="0" xfId="0" applyFont="1"/>
    <xf numFmtId="0" fontId="134" fillId="0" borderId="0" xfId="0" applyFont="1" applyAlignment="1">
      <alignment wrapText="1"/>
    </xf>
    <xf numFmtId="0" fontId="135" fillId="23" borderId="9" xfId="0" applyFont="1" applyFill="1" applyBorder="1"/>
    <xf numFmtId="0" fontId="135" fillId="23" borderId="9" xfId="0" applyFont="1" applyFill="1" applyBorder="1" applyAlignment="1">
      <alignment wrapText="1"/>
    </xf>
    <xf numFmtId="212" fontId="134" fillId="0" borderId="0" xfId="0" applyNumberFormat="1" applyFont="1"/>
    <xf numFmtId="1" fontId="134" fillId="0" borderId="0" xfId="0" applyNumberFormat="1" applyFont="1"/>
    <xf numFmtId="213" fontId="134" fillId="0" borderId="0" xfId="0" applyNumberFormat="1" applyFont="1"/>
  </cellXfs>
  <cellStyles count="387">
    <cellStyle name="0.0%" xfId="60" xr:uid="{00000000-0005-0000-0000-000000000000}"/>
    <cellStyle name="0.000" xfId="61" xr:uid="{00000000-0005-0000-0000-000001000000}"/>
    <cellStyle name="acBlue" xfId="62" xr:uid="{00000000-0005-0000-0000-000002000000}"/>
    <cellStyle name="acBorders" xfId="63" xr:uid="{00000000-0005-0000-0000-000003000000}"/>
    <cellStyle name="Accent2 2" xfId="295" xr:uid="{00000000-0005-0000-0000-000004000000}"/>
    <cellStyle name="Accent2 3" xfId="296" xr:uid="{00000000-0005-0000-0000-000005000000}"/>
    <cellStyle name="acCheck" xfId="64" xr:uid="{00000000-0005-0000-0000-000006000000}"/>
    <cellStyle name="acCheckBox" xfId="65" xr:uid="{00000000-0005-0000-0000-000007000000}"/>
    <cellStyle name="acCheckmark" xfId="66" xr:uid="{00000000-0005-0000-0000-000008000000}"/>
    <cellStyle name="acDate" xfId="67" xr:uid="{00000000-0005-0000-0000-000009000000}"/>
    <cellStyle name="acDateDdMonYYYY" xfId="68" xr:uid="{00000000-0005-0000-0000-00000A000000}"/>
    <cellStyle name="acDateLong" xfId="69" xr:uid="{00000000-0005-0000-0000-00000B000000}"/>
    <cellStyle name="acDateMonYy7" xfId="70" xr:uid="{00000000-0005-0000-0000-00000C000000}"/>
    <cellStyle name="acDateMonYYYY" xfId="71" xr:uid="{00000000-0005-0000-0000-00000D000000}"/>
    <cellStyle name="acDimmed" xfId="72" xr:uid="{00000000-0005-0000-0000-00000E000000}"/>
    <cellStyle name="acDollar0" xfId="73" xr:uid="{00000000-0005-0000-0000-00000F000000}"/>
    <cellStyle name="acDollar2" xfId="74" xr:uid="{00000000-0005-0000-0000-000010000000}"/>
    <cellStyle name="acDollar4" xfId="75" xr:uid="{00000000-0005-0000-0000-000011000000}"/>
    <cellStyle name="acFlag" xfId="76" xr:uid="{00000000-0005-0000-0000-000012000000}"/>
    <cellStyle name="acFloat1" xfId="77" xr:uid="{00000000-0005-0000-0000-000013000000}"/>
    <cellStyle name="acFloat2" xfId="78" xr:uid="{00000000-0005-0000-0000-000014000000}"/>
    <cellStyle name="acFloat4" xfId="79" xr:uid="{00000000-0005-0000-0000-000015000000}"/>
    <cellStyle name="acGrey" xfId="80" xr:uid="{00000000-0005-0000-0000-000016000000}"/>
    <cellStyle name="acInput" xfId="81" xr:uid="{00000000-0005-0000-0000-000017000000}"/>
    <cellStyle name="acInteger" xfId="82" xr:uid="{00000000-0005-0000-0000-000018000000}"/>
    <cellStyle name="acInvisible" xfId="83" xr:uid="{00000000-0005-0000-0000-000019000000}"/>
    <cellStyle name="acOOP" xfId="84" xr:uid="{00000000-0005-0000-0000-00001A000000}"/>
    <cellStyle name="acOutput" xfId="85" xr:uid="{00000000-0005-0000-0000-00001B000000}"/>
    <cellStyle name="acPercent0" xfId="86" xr:uid="{00000000-0005-0000-0000-00001C000000}"/>
    <cellStyle name="acPercent1" xfId="87" xr:uid="{00000000-0005-0000-0000-00001D000000}"/>
    <cellStyle name="acPercent2" xfId="88" xr:uid="{00000000-0005-0000-0000-00001E000000}"/>
    <cellStyle name="acText" xfId="89" xr:uid="{00000000-0005-0000-0000-00001F000000}"/>
    <cellStyle name="acTime24" xfId="90" xr:uid="{00000000-0005-0000-0000-000020000000}"/>
    <cellStyle name="acTimeAMPM" xfId="91" xr:uid="{00000000-0005-0000-0000-000021000000}"/>
    <cellStyle name="args.style" xfId="92" xr:uid="{00000000-0005-0000-0000-000022000000}"/>
    <cellStyle name="Body" xfId="1" xr:uid="{00000000-0005-0000-0000-000023000000}"/>
    <cellStyle name="Border: Bottom" xfId="93" xr:uid="{00000000-0005-0000-0000-000024000000}"/>
    <cellStyle name="Border: Left" xfId="94" xr:uid="{00000000-0005-0000-0000-000025000000}"/>
    <cellStyle name="Border: Left 2" xfId="95" xr:uid="{00000000-0005-0000-0000-000026000000}"/>
    <cellStyle name="Border: none" xfId="96" xr:uid="{00000000-0005-0000-0000-000027000000}"/>
    <cellStyle name="Border: Right" xfId="97" xr:uid="{00000000-0005-0000-0000-000028000000}"/>
    <cellStyle name="Border: Top" xfId="98" xr:uid="{00000000-0005-0000-0000-000029000000}"/>
    <cellStyle name="Bullets" xfId="99" xr:uid="{00000000-0005-0000-0000-00002A000000}"/>
    <cellStyle name="Bullets 2" xfId="297" xr:uid="{00000000-0005-0000-0000-00002B000000}"/>
    <cellStyle name="Calc Currency (0)" xfId="2" xr:uid="{00000000-0005-0000-0000-00002C000000}"/>
    <cellStyle name="Calc Currency (0) 2" xfId="100" xr:uid="{00000000-0005-0000-0000-00002D000000}"/>
    <cellStyle name="Calc Currency (2)" xfId="3" xr:uid="{00000000-0005-0000-0000-00002E000000}"/>
    <cellStyle name="Calc Currency (2) 2" xfId="101" xr:uid="{00000000-0005-0000-0000-00002F000000}"/>
    <cellStyle name="Calc Percent (0)" xfId="4" xr:uid="{00000000-0005-0000-0000-000030000000}"/>
    <cellStyle name="Calc Percent (0) 2" xfId="102" xr:uid="{00000000-0005-0000-0000-000031000000}"/>
    <cellStyle name="Calc Percent (1)" xfId="5" xr:uid="{00000000-0005-0000-0000-000032000000}"/>
    <cellStyle name="Calc Percent (2)" xfId="6" xr:uid="{00000000-0005-0000-0000-000033000000}"/>
    <cellStyle name="Calc Percent (2) 2" xfId="103" xr:uid="{00000000-0005-0000-0000-000034000000}"/>
    <cellStyle name="Calc Units (0)" xfId="7" xr:uid="{00000000-0005-0000-0000-000035000000}"/>
    <cellStyle name="Calc Units (0) 2" xfId="104" xr:uid="{00000000-0005-0000-0000-000036000000}"/>
    <cellStyle name="Calc Units (1)" xfId="8" xr:uid="{00000000-0005-0000-0000-000037000000}"/>
    <cellStyle name="Calc Units (1) 2" xfId="105" xr:uid="{00000000-0005-0000-0000-000038000000}"/>
    <cellStyle name="Calc Units (2)" xfId="9" xr:uid="{00000000-0005-0000-0000-000039000000}"/>
    <cellStyle name="Calc Units (2) 2" xfId="106" xr:uid="{00000000-0005-0000-0000-00003A000000}"/>
    <cellStyle name="category" xfId="107" xr:uid="{00000000-0005-0000-0000-00003B000000}"/>
    <cellStyle name="Column Title" xfId="298" xr:uid="{00000000-0005-0000-0000-00003C000000}"/>
    <cellStyle name="Comma (0)" xfId="108" xr:uid="{00000000-0005-0000-0000-00003D000000}"/>
    <cellStyle name="Comma (0.0)" xfId="109" xr:uid="{00000000-0005-0000-0000-00003E000000}"/>
    <cellStyle name="Comma (0.00)" xfId="110" xr:uid="{00000000-0005-0000-0000-00003F000000}"/>
    <cellStyle name="Comma [00]" xfId="10" xr:uid="{00000000-0005-0000-0000-000040000000}"/>
    <cellStyle name="Comma [00] 2" xfId="111" xr:uid="{00000000-0005-0000-0000-000041000000}"/>
    <cellStyle name="Comma 0" xfId="112" xr:uid="{00000000-0005-0000-0000-000042000000}"/>
    <cellStyle name="Comma 0 2" xfId="113" xr:uid="{00000000-0005-0000-0000-000043000000}"/>
    <cellStyle name="Comma 0.0" xfId="114" xr:uid="{00000000-0005-0000-0000-000044000000}"/>
    <cellStyle name="Comma 0.00" xfId="115" xr:uid="{00000000-0005-0000-0000-000045000000}"/>
    <cellStyle name="Comma 0_1-1-2009 Renewal Exhibits" xfId="299" xr:uid="{00000000-0005-0000-0000-000046000000}"/>
    <cellStyle name="Comma 2" xfId="11" xr:uid="{00000000-0005-0000-0000-000047000000}"/>
    <cellStyle name="Comma 2 2" xfId="116" xr:uid="{00000000-0005-0000-0000-000048000000}"/>
    <cellStyle name="Comma 3" xfId="117" xr:uid="{00000000-0005-0000-0000-000049000000}"/>
    <cellStyle name="Comma 4" xfId="118" xr:uid="{00000000-0005-0000-0000-00004A000000}"/>
    <cellStyle name="Comma 5" xfId="300" xr:uid="{00000000-0005-0000-0000-00004B000000}"/>
    <cellStyle name="Comma 5 2" xfId="301" xr:uid="{00000000-0005-0000-0000-00004C000000}"/>
    <cellStyle name="Comma 7" xfId="119" xr:uid="{00000000-0005-0000-0000-00004D000000}"/>
    <cellStyle name="Comma0" xfId="120" xr:uid="{00000000-0005-0000-0000-00004E000000}"/>
    <cellStyle name="Comma0 - Style1" xfId="12" xr:uid="{00000000-0005-0000-0000-00004F000000}"/>
    <cellStyle name="Comma0_03-25-09 KN Keystone Renewal Projection" xfId="302" xr:uid="{00000000-0005-0000-0000-000050000000}"/>
    <cellStyle name="CommaZero" xfId="303" xr:uid="{00000000-0005-0000-0000-000051000000}"/>
    <cellStyle name="Copied" xfId="121" xr:uid="{00000000-0005-0000-0000-000052000000}"/>
    <cellStyle name="COST1" xfId="122" xr:uid="{00000000-0005-0000-0000-000053000000}"/>
    <cellStyle name="Curren - Style1" xfId="123" xr:uid="{00000000-0005-0000-0000-000054000000}"/>
    <cellStyle name="Curren - Style2" xfId="13" xr:uid="{00000000-0005-0000-0000-000055000000}"/>
    <cellStyle name="Curren - Style3" xfId="124" xr:uid="{00000000-0005-0000-0000-000056000000}"/>
    <cellStyle name="Currency (0)" xfId="125" xr:uid="{00000000-0005-0000-0000-000057000000}"/>
    <cellStyle name="Currency (0) 2" xfId="126" xr:uid="{00000000-0005-0000-0000-000058000000}"/>
    <cellStyle name="Currency (0.00)" xfId="127" xr:uid="{00000000-0005-0000-0000-000059000000}"/>
    <cellStyle name="Currency (0.00) 2" xfId="128" xr:uid="{00000000-0005-0000-0000-00005A000000}"/>
    <cellStyle name="Currency [00]" xfId="14" xr:uid="{00000000-0005-0000-0000-00005B000000}"/>
    <cellStyle name="Currency [00] 2" xfId="129" xr:uid="{00000000-0005-0000-0000-00005C000000}"/>
    <cellStyle name="Currency 0" xfId="130" xr:uid="{00000000-0005-0000-0000-00005D000000}"/>
    <cellStyle name="Currency 2" xfId="59" xr:uid="{00000000-0005-0000-0000-00005E000000}"/>
    <cellStyle name="Currency 2 2" xfId="131" xr:uid="{00000000-0005-0000-0000-00005F000000}"/>
    <cellStyle name="Currency 3" xfId="132" xr:uid="{00000000-0005-0000-0000-000060000000}"/>
    <cellStyle name="Currency 3 2" xfId="133" xr:uid="{00000000-0005-0000-0000-000061000000}"/>
    <cellStyle name="Currency 3 3" xfId="134" xr:uid="{00000000-0005-0000-0000-000062000000}"/>
    <cellStyle name="Currency 4" xfId="135" xr:uid="{00000000-0005-0000-0000-000063000000}"/>
    <cellStyle name="Currency 4 2" xfId="304" xr:uid="{00000000-0005-0000-0000-000064000000}"/>
    <cellStyle name="Currency 5" xfId="136" xr:uid="{00000000-0005-0000-0000-000065000000}"/>
    <cellStyle name="Currency 6" xfId="137" xr:uid="{00000000-0005-0000-0000-000066000000}"/>
    <cellStyle name="Currency 6 2" xfId="305" xr:uid="{00000000-0005-0000-0000-000067000000}"/>
    <cellStyle name="Currency 7" xfId="306" xr:uid="{00000000-0005-0000-0000-000068000000}"/>
    <cellStyle name="Currency 8" xfId="307" xr:uid="{00000000-0005-0000-0000-000069000000}"/>
    <cellStyle name="Currency 9" xfId="308" xr:uid="{00000000-0005-0000-0000-00006A000000}"/>
    <cellStyle name="Data" xfId="138" xr:uid="{00000000-0005-0000-0000-00006B000000}"/>
    <cellStyle name="Data Input" xfId="15" xr:uid="{00000000-0005-0000-0000-00006C000000}"/>
    <cellStyle name="Date Short" xfId="16" xr:uid="{00000000-0005-0000-0000-00006D000000}"/>
    <cellStyle name="Date Short 2" xfId="139" xr:uid="{00000000-0005-0000-0000-00006E000000}"/>
    <cellStyle name="Date: d-mmm-yy" xfId="140" xr:uid="{00000000-0005-0000-0000-00006F000000}"/>
    <cellStyle name="Date: m/yy" xfId="141" xr:uid="{00000000-0005-0000-0000-000070000000}"/>
    <cellStyle name="Date: m/yy 2" xfId="142" xr:uid="{00000000-0005-0000-0000-000071000000}"/>
    <cellStyle name="Date: mm/dd/yy" xfId="143" xr:uid="{00000000-0005-0000-0000-000072000000}"/>
    <cellStyle name="Date: mmm-yy" xfId="144" xr:uid="{00000000-0005-0000-0000-000073000000}"/>
    <cellStyle name="Date: yyyy" xfId="145" xr:uid="{00000000-0005-0000-0000-000074000000}"/>
    <cellStyle name="DELTA" xfId="17" xr:uid="{00000000-0005-0000-0000-000075000000}"/>
    <cellStyle name="Enter Currency (0)" xfId="18" xr:uid="{00000000-0005-0000-0000-000076000000}"/>
    <cellStyle name="Enter Currency (0) 2" xfId="146" xr:uid="{00000000-0005-0000-0000-000077000000}"/>
    <cellStyle name="Enter Currency (2)" xfId="19" xr:uid="{00000000-0005-0000-0000-000078000000}"/>
    <cellStyle name="Enter Currency (2) 2" xfId="147" xr:uid="{00000000-0005-0000-0000-000079000000}"/>
    <cellStyle name="Enter Units (0)" xfId="20" xr:uid="{00000000-0005-0000-0000-00007A000000}"/>
    <cellStyle name="Enter Units (0) 2" xfId="148" xr:uid="{00000000-0005-0000-0000-00007B000000}"/>
    <cellStyle name="Enter Units (1)" xfId="21" xr:uid="{00000000-0005-0000-0000-00007C000000}"/>
    <cellStyle name="Enter Units (1) 2" xfId="149" xr:uid="{00000000-0005-0000-0000-00007D000000}"/>
    <cellStyle name="Enter Units (2)" xfId="22" xr:uid="{00000000-0005-0000-0000-00007E000000}"/>
    <cellStyle name="Enter Units (2) 2" xfId="150" xr:uid="{00000000-0005-0000-0000-00007F000000}"/>
    <cellStyle name="Entered" xfId="151" xr:uid="{00000000-0005-0000-0000-000080000000}"/>
    <cellStyle name="ExtStyle 0" xfId="309" xr:uid="{00000000-0005-0000-0000-000081000000}"/>
    <cellStyle name="ExtStyle 16" xfId="310" xr:uid="{00000000-0005-0000-0000-000082000000}"/>
    <cellStyle name="ExtStyle 17" xfId="311" xr:uid="{00000000-0005-0000-0000-000083000000}"/>
    <cellStyle name="ExtStyle 18" xfId="312" xr:uid="{00000000-0005-0000-0000-000084000000}"/>
    <cellStyle name="ExtStyle 19" xfId="313" xr:uid="{00000000-0005-0000-0000-000085000000}"/>
    <cellStyle name="ExtStyle 20" xfId="314" xr:uid="{00000000-0005-0000-0000-000086000000}"/>
    <cellStyle name="ExtStyle 21" xfId="315" xr:uid="{00000000-0005-0000-0000-000087000000}"/>
    <cellStyle name="ExtStyle 22" xfId="316" xr:uid="{00000000-0005-0000-0000-000088000000}"/>
    <cellStyle name="f" xfId="317" xr:uid="{00000000-0005-0000-0000-000089000000}"/>
    <cellStyle name="F2" xfId="152" xr:uid="{00000000-0005-0000-0000-00008A000000}"/>
    <cellStyle name="F3" xfId="153" xr:uid="{00000000-0005-0000-0000-00008B000000}"/>
    <cellStyle name="F3 - Style1" xfId="154" xr:uid="{00000000-0005-0000-0000-00008C000000}"/>
    <cellStyle name="F3_03-25-09 KN Keystone Renewal Projection" xfId="318" xr:uid="{00000000-0005-0000-0000-00008D000000}"/>
    <cellStyle name="F4" xfId="155" xr:uid="{00000000-0005-0000-0000-00008E000000}"/>
    <cellStyle name="F5" xfId="156" xr:uid="{00000000-0005-0000-0000-00008F000000}"/>
    <cellStyle name="F6" xfId="157" xr:uid="{00000000-0005-0000-0000-000090000000}"/>
    <cellStyle name="F7" xfId="158" xr:uid="{00000000-0005-0000-0000-000091000000}"/>
    <cellStyle name="F8" xfId="159" xr:uid="{00000000-0005-0000-0000-000092000000}"/>
    <cellStyle name="Fixed" xfId="160" xr:uid="{00000000-0005-0000-0000-000093000000}"/>
    <cellStyle name="Fixed (1)" xfId="161" xr:uid="{00000000-0005-0000-0000-000094000000}"/>
    <cellStyle name="Fixed (1) 2" xfId="319" xr:uid="{00000000-0005-0000-0000-000095000000}"/>
    <cellStyle name="Fixed2 - Style4" xfId="162" xr:uid="{00000000-0005-0000-0000-000096000000}"/>
    <cellStyle name="Followed Hyperlink 2" xfId="320" xr:uid="{00000000-0005-0000-0000-000097000000}"/>
    <cellStyle name="Graph" xfId="163" xr:uid="{00000000-0005-0000-0000-000098000000}"/>
    <cellStyle name="Grey" xfId="164" xr:uid="{00000000-0005-0000-0000-000099000000}"/>
    <cellStyle name="Hanging Dollars" xfId="165" xr:uid="{00000000-0005-0000-0000-00009A000000}"/>
    <cellStyle name="Hanging Dollars 2" xfId="321" xr:uid="{00000000-0005-0000-0000-00009B000000}"/>
    <cellStyle name="HEADER" xfId="166" xr:uid="{00000000-0005-0000-0000-00009C000000}"/>
    <cellStyle name="Header1" xfId="23" xr:uid="{00000000-0005-0000-0000-00009D000000}"/>
    <cellStyle name="Header2" xfId="24" xr:uid="{00000000-0005-0000-0000-00009E000000}"/>
    <cellStyle name="Heading 14pt" xfId="167" xr:uid="{00000000-0005-0000-0000-00009F000000}"/>
    <cellStyle name="Heading 18pt Bold" xfId="168" xr:uid="{00000000-0005-0000-0000-0000A0000000}"/>
    <cellStyle name="Heading 24pt Bold" xfId="169" xr:uid="{00000000-0005-0000-0000-0000A1000000}"/>
    <cellStyle name="HEADINGS" xfId="170" xr:uid="{00000000-0005-0000-0000-0000A2000000}"/>
    <cellStyle name="HEADINGSTOP" xfId="171" xr:uid="{00000000-0005-0000-0000-0000A3000000}"/>
    <cellStyle name="Hyperlink 2" xfId="172" xr:uid="{00000000-0005-0000-0000-0000A4000000}"/>
    <cellStyle name="Hyperlink 3" xfId="322" xr:uid="{00000000-0005-0000-0000-0000A5000000}"/>
    <cellStyle name="Input [yellow]" xfId="173" xr:uid="{00000000-0005-0000-0000-0000A6000000}"/>
    <cellStyle name="Input Cells" xfId="174" xr:uid="{00000000-0005-0000-0000-0000A7000000}"/>
    <cellStyle name="Intermediate Calculations" xfId="175" xr:uid="{00000000-0005-0000-0000-0000A8000000}"/>
    <cellStyle name="ITALIC" xfId="323" xr:uid="{00000000-0005-0000-0000-0000A9000000}"/>
    <cellStyle name="Level 1" xfId="324" xr:uid="{00000000-0005-0000-0000-0000AA000000}"/>
    <cellStyle name="Level 2" xfId="325" xr:uid="{00000000-0005-0000-0000-0000AB000000}"/>
    <cellStyle name="Level 3" xfId="326" xr:uid="{00000000-0005-0000-0000-0000AC000000}"/>
    <cellStyle name="Link Currency (0)" xfId="25" xr:uid="{00000000-0005-0000-0000-0000AD000000}"/>
    <cellStyle name="Link Currency (0) 2" xfId="176" xr:uid="{00000000-0005-0000-0000-0000AE000000}"/>
    <cellStyle name="Link Currency (2)" xfId="26" xr:uid="{00000000-0005-0000-0000-0000AF000000}"/>
    <cellStyle name="Link Currency (2) 2" xfId="177" xr:uid="{00000000-0005-0000-0000-0000B0000000}"/>
    <cellStyle name="Link Units (0)" xfId="27" xr:uid="{00000000-0005-0000-0000-0000B1000000}"/>
    <cellStyle name="Link Units (0) 2" xfId="178" xr:uid="{00000000-0005-0000-0000-0000B2000000}"/>
    <cellStyle name="Link Units (1)" xfId="28" xr:uid="{00000000-0005-0000-0000-0000B3000000}"/>
    <cellStyle name="Link Units (1) 2" xfId="179" xr:uid="{00000000-0005-0000-0000-0000B4000000}"/>
    <cellStyle name="Link Units (2)" xfId="29" xr:uid="{00000000-0005-0000-0000-0000B5000000}"/>
    <cellStyle name="Link Units (2) 2" xfId="180" xr:uid="{00000000-0005-0000-0000-0000B6000000}"/>
    <cellStyle name="Linked Cells" xfId="181" xr:uid="{00000000-0005-0000-0000-0000B7000000}"/>
    <cellStyle name="Member" xfId="182" xr:uid="{00000000-0005-0000-0000-0000B8000000}"/>
    <cellStyle name="Member 2" xfId="183" xr:uid="{00000000-0005-0000-0000-0000B9000000}"/>
    <cellStyle name="Milliers [0]_!!!GO" xfId="184" xr:uid="{00000000-0005-0000-0000-0000BA000000}"/>
    <cellStyle name="Milliers_!!!GO" xfId="185" xr:uid="{00000000-0005-0000-0000-0000BB000000}"/>
    <cellStyle name="Model" xfId="186" xr:uid="{00000000-0005-0000-0000-0000BC000000}"/>
    <cellStyle name="Monétaire [0]_!!!GO" xfId="187" xr:uid="{00000000-0005-0000-0000-0000BD000000}"/>
    <cellStyle name="Monétaire_!!!GO" xfId="188" xr:uid="{00000000-0005-0000-0000-0000BE000000}"/>
    <cellStyle name="my style" xfId="189" xr:uid="{00000000-0005-0000-0000-0000BF000000}"/>
    <cellStyle name="no dec" xfId="30" xr:uid="{00000000-0005-0000-0000-0000C0000000}"/>
    <cellStyle name="Normal" xfId="0" builtinId="0"/>
    <cellStyle name="Normal - Style1" xfId="31" xr:uid="{00000000-0005-0000-0000-0000C2000000}"/>
    <cellStyle name="Normal 10" xfId="190" xr:uid="{00000000-0005-0000-0000-0000C3000000}"/>
    <cellStyle name="Normal 11" xfId="191" xr:uid="{00000000-0005-0000-0000-0000C4000000}"/>
    <cellStyle name="Normal 11 2" xfId="294" xr:uid="{00000000-0005-0000-0000-0000C5000000}"/>
    <cellStyle name="Normal 11 3" xfId="327" xr:uid="{00000000-0005-0000-0000-0000C6000000}"/>
    <cellStyle name="Normal 11_Book1" xfId="328" xr:uid="{00000000-0005-0000-0000-0000C7000000}"/>
    <cellStyle name="Normal 12" xfId="192" xr:uid="{00000000-0005-0000-0000-0000C8000000}"/>
    <cellStyle name="Normal 13" xfId="193" xr:uid="{00000000-0005-0000-0000-0000C9000000}"/>
    <cellStyle name="Normal 14" xfId="194" xr:uid="{00000000-0005-0000-0000-0000CA000000}"/>
    <cellStyle name="Normal 15" xfId="195" xr:uid="{00000000-0005-0000-0000-0000CB000000}"/>
    <cellStyle name="Normal 16" xfId="196" xr:uid="{00000000-0005-0000-0000-0000CC000000}"/>
    <cellStyle name="Normal 17" xfId="197" xr:uid="{00000000-0005-0000-0000-0000CD000000}"/>
    <cellStyle name="Normal 18" xfId="198" xr:uid="{00000000-0005-0000-0000-0000CE000000}"/>
    <cellStyle name="Normal 19" xfId="199" xr:uid="{00000000-0005-0000-0000-0000CF000000}"/>
    <cellStyle name="Normal 2" xfId="32" xr:uid="{00000000-0005-0000-0000-0000D0000000}"/>
    <cellStyle name="Normal 2 2" xfId="200" xr:uid="{00000000-0005-0000-0000-0000D1000000}"/>
    <cellStyle name="Normal 2 2 2" xfId="201" xr:uid="{00000000-0005-0000-0000-0000D2000000}"/>
    <cellStyle name="Normal 2 2 3" xfId="202" xr:uid="{00000000-0005-0000-0000-0000D3000000}"/>
    <cellStyle name="Normal 2 3" xfId="203" xr:uid="{00000000-0005-0000-0000-0000D4000000}"/>
    <cellStyle name="Normal 2 3 2" xfId="329" xr:uid="{00000000-0005-0000-0000-0000D5000000}"/>
    <cellStyle name="Normal 2 3 3" xfId="330" xr:uid="{00000000-0005-0000-0000-0000D6000000}"/>
    <cellStyle name="Normal 2_10-14-09 WORTH 2010 Renewal Meeting Exhibits" xfId="331" xr:uid="{00000000-0005-0000-0000-0000D7000000}"/>
    <cellStyle name="Normal 20" xfId="204" xr:uid="{00000000-0005-0000-0000-0000D8000000}"/>
    <cellStyle name="Normal 21" xfId="205" xr:uid="{00000000-0005-0000-0000-0000D9000000}"/>
    <cellStyle name="Normal 22" xfId="206" xr:uid="{00000000-0005-0000-0000-0000DA000000}"/>
    <cellStyle name="Normal 23" xfId="207" xr:uid="{00000000-0005-0000-0000-0000DB000000}"/>
    <cellStyle name="Normal 24" xfId="208" xr:uid="{00000000-0005-0000-0000-0000DC000000}"/>
    <cellStyle name="Normal 25" xfId="209" xr:uid="{00000000-0005-0000-0000-0000DD000000}"/>
    <cellStyle name="Normal 3" xfId="33" xr:uid="{00000000-0005-0000-0000-0000DE000000}"/>
    <cellStyle name="Normal 3 2" xfId="332" xr:uid="{00000000-0005-0000-0000-0000DF000000}"/>
    <cellStyle name="Normal 4" xfId="58" xr:uid="{00000000-0005-0000-0000-0000E0000000}"/>
    <cellStyle name="Normal 4 2" xfId="333" xr:uid="{00000000-0005-0000-0000-0000E1000000}"/>
    <cellStyle name="Normal 4 3" xfId="384" xr:uid="{00000000-0005-0000-0000-0000E2000000}"/>
    <cellStyle name="Normal 5" xfId="210" xr:uid="{00000000-0005-0000-0000-0000E3000000}"/>
    <cellStyle name="Normal 5 2" xfId="211" xr:uid="{00000000-0005-0000-0000-0000E4000000}"/>
    <cellStyle name="Normal 6" xfId="212" xr:uid="{00000000-0005-0000-0000-0000E5000000}"/>
    <cellStyle name="Normal 6 2" xfId="334" xr:uid="{00000000-0005-0000-0000-0000E6000000}"/>
    <cellStyle name="Normal 6_CardioNet Renewal and Marketing Exhibit (2010.03.31)" xfId="335" xr:uid="{00000000-0005-0000-0000-0000E7000000}"/>
    <cellStyle name="Normal 7" xfId="213" xr:uid="{00000000-0005-0000-0000-0000E8000000}"/>
    <cellStyle name="Normal 7 2" xfId="336" xr:uid="{00000000-0005-0000-0000-0000E9000000}"/>
    <cellStyle name="Normal 7_CardioNet Renewal and Marketing Exhibit (2010.03.31)" xfId="337" xr:uid="{00000000-0005-0000-0000-0000EA000000}"/>
    <cellStyle name="Normal 8" xfId="214" xr:uid="{00000000-0005-0000-0000-0000EB000000}"/>
    <cellStyle name="Normal 8 2" xfId="338" xr:uid="{00000000-0005-0000-0000-0000EC000000}"/>
    <cellStyle name="Normal 8_CardioNet Renewal and Marketing Exhibit (2010.03.31)" xfId="339" xr:uid="{00000000-0005-0000-0000-0000ED000000}"/>
    <cellStyle name="Normal 9" xfId="215" xr:uid="{00000000-0005-0000-0000-0000EE000000}"/>
    <cellStyle name="Normal_Standard Dental RFP 11-08-2010" xfId="34" xr:uid="{00000000-0005-0000-0000-0000EF000000}"/>
    <cellStyle name="Normal_Trion Dental Renewal Calculation (2007.04-25)" xfId="386" xr:uid="{F46C3188-A3D5-4384-8127-9BC6FEC73CC4}"/>
    <cellStyle name="nvision" xfId="340" xr:uid="{00000000-0005-0000-0000-0000F0000000}"/>
    <cellStyle name="Œ…‹æØ‚è [0.00]_Region Orders (2)" xfId="216" xr:uid="{00000000-0005-0000-0000-0000F1000000}"/>
    <cellStyle name="Œ…‹æØ‚è_Region Orders (2)" xfId="217" xr:uid="{00000000-0005-0000-0000-0000F2000000}"/>
    <cellStyle name="per.style" xfId="218" xr:uid="{00000000-0005-0000-0000-0000F3000000}"/>
    <cellStyle name="Percent" xfId="385" builtinId="5"/>
    <cellStyle name="Percent [0]" xfId="35" xr:uid="{00000000-0005-0000-0000-0000F5000000}"/>
    <cellStyle name="Percent [0] 2" xfId="219" xr:uid="{00000000-0005-0000-0000-0000F6000000}"/>
    <cellStyle name="Percent [00]" xfId="36" xr:uid="{00000000-0005-0000-0000-0000F7000000}"/>
    <cellStyle name="Percent [2]" xfId="220" xr:uid="{00000000-0005-0000-0000-0000F8000000}"/>
    <cellStyle name="Percent [2] 2" xfId="221" xr:uid="{00000000-0005-0000-0000-0000F9000000}"/>
    <cellStyle name="Percent 0" xfId="222" xr:uid="{00000000-0005-0000-0000-0000FA000000}"/>
    <cellStyle name="Percent 0%" xfId="223" xr:uid="{00000000-0005-0000-0000-0000FB000000}"/>
    <cellStyle name="Percent 0.0%" xfId="224" xr:uid="{00000000-0005-0000-0000-0000FC000000}"/>
    <cellStyle name="Percent 0.00%" xfId="225" xr:uid="{00000000-0005-0000-0000-0000FD000000}"/>
    <cellStyle name="Percent 10" xfId="226" xr:uid="{00000000-0005-0000-0000-0000FE000000}"/>
    <cellStyle name="Percent 10 2" xfId="227" xr:uid="{00000000-0005-0000-0000-0000FF000000}"/>
    <cellStyle name="Percent 11" xfId="228" xr:uid="{00000000-0005-0000-0000-000000010000}"/>
    <cellStyle name="Percent 12" xfId="229" xr:uid="{00000000-0005-0000-0000-000001010000}"/>
    <cellStyle name="Percent 13" xfId="230" xr:uid="{00000000-0005-0000-0000-000002010000}"/>
    <cellStyle name="Percent 14" xfId="231" xr:uid="{00000000-0005-0000-0000-000003010000}"/>
    <cellStyle name="Percent 15" xfId="232" xr:uid="{00000000-0005-0000-0000-000004010000}"/>
    <cellStyle name="Percent 16" xfId="233" xr:uid="{00000000-0005-0000-0000-000005010000}"/>
    <cellStyle name="Percent 17" xfId="234" xr:uid="{00000000-0005-0000-0000-000006010000}"/>
    <cellStyle name="Percent 18" xfId="235" xr:uid="{00000000-0005-0000-0000-000007010000}"/>
    <cellStyle name="Percent 19" xfId="236" xr:uid="{00000000-0005-0000-0000-000008010000}"/>
    <cellStyle name="Percent 2" xfId="37" xr:uid="{00000000-0005-0000-0000-000009010000}"/>
    <cellStyle name="Percent 2 2" xfId="237" xr:uid="{00000000-0005-0000-0000-00000A010000}"/>
    <cellStyle name="Percent 2 2 2" xfId="238" xr:uid="{00000000-0005-0000-0000-00000B010000}"/>
    <cellStyle name="Percent 2 3" xfId="341" xr:uid="{00000000-0005-0000-0000-00000C010000}"/>
    <cellStyle name="Percent 2 4" xfId="293" xr:uid="{00000000-0005-0000-0000-00000D010000}"/>
    <cellStyle name="Percent 2_07-09-09 worth 2010 initial renewal projection rev 09-29-09" xfId="342" xr:uid="{00000000-0005-0000-0000-00000E010000}"/>
    <cellStyle name="Percent 20" xfId="239" xr:uid="{00000000-0005-0000-0000-00000F010000}"/>
    <cellStyle name="Percent 21" xfId="240" xr:uid="{00000000-0005-0000-0000-000010010000}"/>
    <cellStyle name="Percent 22" xfId="241" xr:uid="{00000000-0005-0000-0000-000011010000}"/>
    <cellStyle name="Percent 23" xfId="242" xr:uid="{00000000-0005-0000-0000-000012010000}"/>
    <cellStyle name="Percent 24" xfId="243" xr:uid="{00000000-0005-0000-0000-000013010000}"/>
    <cellStyle name="Percent 25" xfId="244" xr:uid="{00000000-0005-0000-0000-000014010000}"/>
    <cellStyle name="Percent 26" xfId="245" xr:uid="{00000000-0005-0000-0000-000015010000}"/>
    <cellStyle name="Percent 27" xfId="246" xr:uid="{00000000-0005-0000-0000-000016010000}"/>
    <cellStyle name="Percent 28" xfId="247" xr:uid="{00000000-0005-0000-0000-000017010000}"/>
    <cellStyle name="Percent 3" xfId="38" xr:uid="{00000000-0005-0000-0000-000018010000}"/>
    <cellStyle name="Percent 3 2" xfId="248" xr:uid="{00000000-0005-0000-0000-000019010000}"/>
    <cellStyle name="Percent 3 3" xfId="249" xr:uid="{00000000-0005-0000-0000-00001A010000}"/>
    <cellStyle name="Percent 3 4" xfId="250" xr:uid="{00000000-0005-0000-0000-00001B010000}"/>
    <cellStyle name="Percent 4" xfId="251" xr:uid="{00000000-0005-0000-0000-00001C010000}"/>
    <cellStyle name="Percent 4 2" xfId="252" xr:uid="{00000000-0005-0000-0000-00001D010000}"/>
    <cellStyle name="Percent 5" xfId="253" xr:uid="{00000000-0005-0000-0000-00001E010000}"/>
    <cellStyle name="Percent 6" xfId="254" xr:uid="{00000000-0005-0000-0000-00001F010000}"/>
    <cellStyle name="Percent 6 2" xfId="343" xr:uid="{00000000-0005-0000-0000-000020010000}"/>
    <cellStyle name="Percent 7" xfId="255" xr:uid="{00000000-0005-0000-0000-000021010000}"/>
    <cellStyle name="Percent 7 2" xfId="344" xr:uid="{00000000-0005-0000-0000-000022010000}"/>
    <cellStyle name="Percent 8" xfId="256" xr:uid="{00000000-0005-0000-0000-000023010000}"/>
    <cellStyle name="Percent 8 2" xfId="345" xr:uid="{00000000-0005-0000-0000-000024010000}"/>
    <cellStyle name="Percent 9" xfId="257" xr:uid="{00000000-0005-0000-0000-000025010000}"/>
    <cellStyle name="Percentage" xfId="258" xr:uid="{00000000-0005-0000-0000-000026010000}"/>
    <cellStyle name="Percentage 2" xfId="259" xr:uid="{00000000-0005-0000-0000-000027010000}"/>
    <cellStyle name="PH Name" xfId="260" xr:uid="{00000000-0005-0000-0000-000028010000}"/>
    <cellStyle name="PH Name 2" xfId="346" xr:uid="{00000000-0005-0000-0000-000029010000}"/>
    <cellStyle name="PH Number" xfId="261" xr:uid="{00000000-0005-0000-0000-00002A010000}"/>
    <cellStyle name="PH Number 2" xfId="347" xr:uid="{00000000-0005-0000-0000-00002B010000}"/>
    <cellStyle name="PrePop Currency (0)" xfId="39" xr:uid="{00000000-0005-0000-0000-00002C010000}"/>
    <cellStyle name="PrePop Currency (0) 2" xfId="262" xr:uid="{00000000-0005-0000-0000-00002D010000}"/>
    <cellStyle name="PrePop Currency (2)" xfId="40" xr:uid="{00000000-0005-0000-0000-00002E010000}"/>
    <cellStyle name="PrePop Currency (2) 2" xfId="263" xr:uid="{00000000-0005-0000-0000-00002F010000}"/>
    <cellStyle name="PrePop Units (0)" xfId="41" xr:uid="{00000000-0005-0000-0000-000030010000}"/>
    <cellStyle name="PrePop Units (0) 2" xfId="264" xr:uid="{00000000-0005-0000-0000-000031010000}"/>
    <cellStyle name="PrePop Units (1)" xfId="42" xr:uid="{00000000-0005-0000-0000-000032010000}"/>
    <cellStyle name="PrePop Units (1) 2" xfId="265" xr:uid="{00000000-0005-0000-0000-000033010000}"/>
    <cellStyle name="PrePop Units (2)" xfId="43" xr:uid="{00000000-0005-0000-0000-000034010000}"/>
    <cellStyle name="PrePop Units (2) 2" xfId="266" xr:uid="{00000000-0005-0000-0000-000035010000}"/>
    <cellStyle name="pricing" xfId="267" xr:uid="{00000000-0005-0000-0000-000036010000}"/>
    <cellStyle name="Product Header" xfId="44" xr:uid="{00000000-0005-0000-0000-000037010000}"/>
    <cellStyle name="PSChar" xfId="45" xr:uid="{00000000-0005-0000-0000-000038010000}"/>
    <cellStyle name="PSDate" xfId="46" xr:uid="{00000000-0005-0000-0000-000039010000}"/>
    <cellStyle name="PSDec" xfId="47" xr:uid="{00000000-0005-0000-0000-00003A010000}"/>
    <cellStyle name="PSHeading" xfId="48" xr:uid="{00000000-0005-0000-0000-00003B010000}"/>
    <cellStyle name="PSInt" xfId="49" xr:uid="{00000000-0005-0000-0000-00003C010000}"/>
    <cellStyle name="PSSpacer" xfId="50" xr:uid="{00000000-0005-0000-0000-00003D010000}"/>
    <cellStyle name="Pull Quotes" xfId="268" xr:uid="{00000000-0005-0000-0000-00003E010000}"/>
    <cellStyle name="Pull Quotes 2" xfId="348" xr:uid="{00000000-0005-0000-0000-00003F010000}"/>
    <cellStyle name="regstoresfromspecstores" xfId="269" xr:uid="{00000000-0005-0000-0000-000040010000}"/>
    <cellStyle name="results" xfId="51" xr:uid="{00000000-0005-0000-0000-000041010000}"/>
    <cellStyle name="Reverse" xfId="270" xr:uid="{00000000-0005-0000-0000-000042010000}"/>
    <cellStyle name="RevList" xfId="271" xr:uid="{00000000-0005-0000-0000-000043010000}"/>
    <cellStyle name="SHADEDSTORES" xfId="272" xr:uid="{00000000-0005-0000-0000-000044010000}"/>
    <cellStyle name="Short $" xfId="52" xr:uid="{00000000-0005-0000-0000-000045010000}"/>
    <cellStyle name="specstores" xfId="273" xr:uid="{00000000-0005-0000-0000-000046010000}"/>
    <cellStyle name="Style 1" xfId="274" xr:uid="{00000000-0005-0000-0000-000047010000}"/>
    <cellStyle name="Style_18" xfId="275" xr:uid="{00000000-0005-0000-0000-000048010000}"/>
    <cellStyle name="subhead" xfId="276" xr:uid="{00000000-0005-0000-0000-000049010000}"/>
    <cellStyle name="Subtitle" xfId="349" xr:uid="{00000000-0005-0000-0000-00004A010000}"/>
    <cellStyle name="Subtotal" xfId="277" xr:uid="{00000000-0005-0000-0000-00004B010000}"/>
    <cellStyle name="t" xfId="278" xr:uid="{00000000-0005-0000-0000-00004C010000}"/>
    <cellStyle name="t_10-14-09 FST 2010 Renewal Meeting Exhibits" xfId="350" xr:uid="{00000000-0005-0000-0000-00004D010000}"/>
    <cellStyle name="t_1-1-2009 Aetna Sold Plans" xfId="351" xr:uid="{00000000-0005-0000-0000-00004E010000}"/>
    <cellStyle name="t_1-1-2009 Aetna Sold Plans_1-1-2009 Sold Plans" xfId="352" xr:uid="{00000000-0005-0000-0000-00004F010000}"/>
    <cellStyle name="t_1-1-2009 Sold Plans" xfId="353" xr:uid="{00000000-0005-0000-0000-000050010000}"/>
    <cellStyle name="t_1-1-2009 Sold Plans_Book2" xfId="354" xr:uid="{00000000-0005-0000-0000-000051010000}"/>
    <cellStyle name="t_1-1-2010 Dental Proposals" xfId="355" xr:uid="{00000000-0005-0000-0000-000052010000}"/>
    <cellStyle name="t_1-1-2010 Guardian Dental Renewal" xfId="356" xr:uid="{00000000-0005-0000-0000-000053010000}"/>
    <cellStyle name="t_11-3-2008 Meeting Exhibits" xfId="357" xr:uid="{00000000-0005-0000-0000-000054010000}"/>
    <cellStyle name="t_2-13-2008 Alternative EE Contribution Summary" xfId="358" xr:uid="{00000000-0005-0000-0000-000055010000}"/>
    <cellStyle name="t_4-29-2009 Capital and Aetna Comparison" xfId="359" xr:uid="{00000000-0005-0000-0000-000056010000}"/>
    <cellStyle name="t_8-1-2009 IBC Renewal-KW" xfId="360" xr:uid="{00000000-0005-0000-0000-000057010000}"/>
    <cellStyle name="t_8-1-2009 MetLife Renewal" xfId="361" xr:uid="{00000000-0005-0000-0000-000058010000}"/>
    <cellStyle name="t_Book2" xfId="362" xr:uid="{00000000-0005-0000-0000-000059010000}"/>
    <cellStyle name="t_Book3" xfId="363" xr:uid="{00000000-0005-0000-0000-00005A010000}"/>
    <cellStyle name="t_Book4" xfId="364" xr:uid="{00000000-0005-0000-0000-00005B010000}"/>
    <cellStyle name="t_Conestoga Life-DI Marketing Results" xfId="365" xr:uid="{00000000-0005-0000-0000-00005C010000}"/>
    <cellStyle name="t_CONTRIBUTIONS TEMPLATE" xfId="366" xr:uid="{00000000-0005-0000-0000-00005D010000}"/>
    <cellStyle name="t_Current Life and Disability Plans" xfId="367" xr:uid="{00000000-0005-0000-0000-00005E010000}"/>
    <cellStyle name="t_Current Supp Life and LTD Core Plans" xfId="368" xr:uid="{00000000-0005-0000-0000-00005F010000}"/>
    <cellStyle name="t_KCR Voluntary Dental Plan Analysis" xfId="279" xr:uid="{00000000-0005-0000-0000-000060010000}"/>
    <cellStyle name="t_KCR Voluntary Dental Plan Analysis - AA" xfId="280" xr:uid="{00000000-0005-0000-0000-000061010000}"/>
    <cellStyle name="t_KCR Voluntary Vision Plan Analysis - AA" xfId="281" xr:uid="{00000000-0005-0000-0000-000062010000}"/>
    <cellStyle name="t_Life and Disability Marketing Analysis3" xfId="369" xr:uid="{00000000-0005-0000-0000-000063010000}"/>
    <cellStyle name="t_Meeting Exhibits" xfId="370" xr:uid="{00000000-0005-0000-0000-000064010000}"/>
    <cellStyle name="t_Meeting Exhibits - Preliminary" xfId="282" xr:uid="{00000000-0005-0000-0000-000065010000}"/>
    <cellStyle name="t_Meeting Exhibits - Preliminary_10-14-09 FST 2010 Renewal Meeting Exhibits" xfId="371" xr:uid="{00000000-0005-0000-0000-000066010000}"/>
    <cellStyle name="t_Meeting Exhibits - Preliminary_2Thompson Renewal and Marketing Exhibit (2009.01.13)" xfId="372" xr:uid="{00000000-0005-0000-0000-000067010000}"/>
    <cellStyle name="t_Meeting Exhibits - Preliminary_Thompson Renewal and Marketing Exhibit (2009.01.13)" xfId="373" xr:uid="{00000000-0005-0000-0000-000068010000}"/>
    <cellStyle name="t_Meeting Exhibits 2" xfId="374" xr:uid="{00000000-0005-0000-0000-000069010000}"/>
    <cellStyle name="t_Morgan Properties Renewal Meeting Exhibit (2010.05.10)" xfId="375" xr:uid="{00000000-0005-0000-0000-00006A010000}"/>
    <cellStyle name="t_UNUM Accident Plan" xfId="376" xr:uid="{00000000-0005-0000-0000-00006B010000}"/>
    <cellStyle name="t_Vision Analysis" xfId="377" xr:uid="{00000000-0005-0000-0000-00006C010000}"/>
    <cellStyle name="TABLE" xfId="53" xr:uid="{00000000-0005-0000-0000-00006D010000}"/>
    <cellStyle name="Text" xfId="283" xr:uid="{00000000-0005-0000-0000-00006E010000}"/>
    <cellStyle name="Text 2" xfId="284" xr:uid="{00000000-0005-0000-0000-00006F010000}"/>
    <cellStyle name="Text Indent A" xfId="54" xr:uid="{00000000-0005-0000-0000-000070010000}"/>
    <cellStyle name="Text Indent A 2" xfId="285" xr:uid="{00000000-0005-0000-0000-000071010000}"/>
    <cellStyle name="Text Indent B" xfId="55" xr:uid="{00000000-0005-0000-0000-000072010000}"/>
    <cellStyle name="Text Indent B 2" xfId="286" xr:uid="{00000000-0005-0000-0000-000073010000}"/>
    <cellStyle name="Text Indent C" xfId="56" xr:uid="{00000000-0005-0000-0000-000074010000}"/>
    <cellStyle name="Text Indent C 2" xfId="287" xr:uid="{00000000-0005-0000-0000-000075010000}"/>
    <cellStyle name="Text_07-09-09 worth 2010 initial renewal projection rev 09-29-09" xfId="378" xr:uid="{00000000-0005-0000-0000-000076010000}"/>
    <cellStyle name="times new roman" xfId="288" xr:uid="{00000000-0005-0000-0000-000077010000}"/>
    <cellStyle name="TIN" xfId="379" xr:uid="{00000000-0005-0000-0000-000078010000}"/>
    <cellStyle name="Titles" xfId="289" xr:uid="{00000000-0005-0000-0000-000079010000}"/>
    <cellStyle name="Titles 2" xfId="380" xr:uid="{00000000-0005-0000-0000-00007A010000}"/>
    <cellStyle name="UnData Input" xfId="57" xr:uid="{00000000-0005-0000-0000-00007B010000}"/>
    <cellStyle name="UnData Input 2" xfId="290" xr:uid="{00000000-0005-0000-0000-00007C010000}"/>
    <cellStyle name="Underline" xfId="291" xr:uid="{00000000-0005-0000-0000-00007D010000}"/>
    <cellStyle name="Unprotect" xfId="381" xr:uid="{00000000-0005-0000-0000-00007E010000}"/>
    <cellStyle name="weekly" xfId="382" xr:uid="{00000000-0005-0000-0000-00007F010000}"/>
    <cellStyle name="West" xfId="292" xr:uid="{00000000-0005-0000-0000-000080010000}"/>
    <cellStyle name="WrapText" xfId="383" xr:uid="{00000000-0005-0000-0000-000081010000}"/>
  </cellStyles>
  <dxfs count="1">
    <dxf>
      <fill>
        <patternFill>
          <bgColor theme="6" tint="0.79998168889431442"/>
        </patternFill>
      </fill>
    </dxf>
  </dxfs>
  <tableStyles count="0" defaultTableStyle="TableStyleMedium9" defaultPivotStyle="PivotStyleLight16"/>
  <colors>
    <mruColors>
      <color rgb="FFFF6699"/>
      <color rgb="FFCC99FF"/>
      <color rgb="FFFCAF17"/>
      <color rgb="FF009999"/>
      <color rgb="FF0099CC"/>
      <color rgb="FF00A8C8"/>
      <color rgb="FFFFFF99"/>
      <color rgb="FF993366"/>
      <color rgb="FF002C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MMA">
  <a:themeElements>
    <a:clrScheme name="MMA">
      <a:dk1>
        <a:srgbClr val="000000"/>
      </a:dk1>
      <a:lt1>
        <a:srgbClr val="FFFFFF"/>
      </a:lt1>
      <a:dk2>
        <a:srgbClr val="BFBFBF"/>
      </a:dk2>
      <a:lt2>
        <a:srgbClr val="808080"/>
      </a:lt2>
      <a:accent1>
        <a:srgbClr val="002C77"/>
      </a:accent1>
      <a:accent2>
        <a:srgbClr val="00A8C8"/>
      </a:accent2>
      <a:accent3>
        <a:srgbClr val="A6E2EF"/>
      </a:accent3>
      <a:accent4>
        <a:srgbClr val="404040"/>
      </a:accent4>
      <a:accent5>
        <a:srgbClr val="808080"/>
      </a:accent5>
      <a:accent6>
        <a:srgbClr val="BFBFBF"/>
      </a:accent6>
      <a:hlink>
        <a:srgbClr val="006D9E"/>
      </a:hlink>
      <a:folHlink>
        <a:srgbClr val="A6E2EF"/>
      </a:folHlink>
    </a:clrScheme>
    <a:fontScheme name="MMA">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ln>
          <a:headEnd type="none" w="med" len="med"/>
          <a:tailEnd type="none" w="med" len="med"/>
        </a:ln>
      </a:spPr>
      <a:bodyPr vert="horz" wrap="square" lIns="91440" tIns="45720" rIns="91440" bIns="45720" numCol="1" rtlCol="0" anchor="ctr" anchorCtr="0" compatLnSpc="1">
        <a:prstTxWarp prst="textNoShape">
          <a:avLst/>
        </a:prstTxWarp>
      </a:bodyPr>
      <a:lstStyle>
        <a:defPPr marL="0" marR="0" indent="0" algn="l" defTabSz="914400" rtl="0" eaLnBrk="1" fontAlgn="base" latinLnBrk="0" hangingPunct="1">
          <a:lnSpc>
            <a:spcPct val="90000"/>
          </a:lnSpc>
          <a:spcBef>
            <a:spcPct val="0"/>
          </a:spcBef>
          <a:spcAft>
            <a:spcPct val="0"/>
          </a:spcAft>
          <a:buClrTx/>
          <a:buSzTx/>
          <a:buFontTx/>
          <a:buNone/>
          <a:tabLst/>
          <a:defRPr kumimoji="0" sz="1400" b="1" i="0" u="none" strike="noStrike" cap="none" normalizeH="0" baseline="0" dirty="0" err="1" smtClean="0">
            <a:ln>
              <a:noFill/>
            </a:ln>
            <a:solidFill>
              <a:schemeClr val="bg1"/>
            </a:solidFill>
            <a:effectLst/>
            <a:latin typeface="Arial" charset="0"/>
          </a:defRPr>
        </a:defPPr>
      </a:lstStyle>
      <a:style>
        <a:lnRef idx="0">
          <a:schemeClr val="accent1"/>
        </a:lnRef>
        <a:fillRef idx="3">
          <a:schemeClr val="accent1"/>
        </a:fillRef>
        <a:effectRef idx="3">
          <a:schemeClr val="accent1"/>
        </a:effectRef>
        <a:fontRef idx="minor">
          <a:schemeClr val="lt1"/>
        </a:fontRef>
      </a:style>
    </a:spDef>
    <a:lnDef>
      <a:spPr bwMode="auto">
        <a:xfrm>
          <a:off x="0" y="0"/>
          <a:ext cx="1" cy="1"/>
        </a:xfrm>
        <a:custGeom>
          <a:avLst/>
          <a:gdLst/>
          <a:ahLst/>
          <a:cxnLst/>
          <a:rect l="0" t="0" r="0" b="0"/>
          <a:pathLst/>
        </a:custGeom>
        <a:noFill/>
        <a:ln w="9525" cap="flat" cmpd="sng" algn="ctr">
          <a:solidFill>
            <a:schemeClr val="bg2"/>
          </a:solidFill>
          <a:prstDash val="solid"/>
          <a:round/>
          <a:headEnd type="none" w="med" len="med"/>
          <a:tailEnd type="none" w="med" len="med"/>
        </a:ln>
        <a:effectLst/>
      </a:spPr>
      <a:bodyPr vert="horz" wrap="none" lIns="0" tIns="0" rIns="91440" bIns="45720" numCol="1" anchor="ctr" anchorCtr="0" compatLnSpc="1">
        <a:prstTxWarp prst="textNoShape">
          <a:avLst/>
        </a:prstTxWarp>
      </a:bodyPr>
      <a:lstStyle>
        <a:defPPr marL="0" marR="0" indent="0" algn="ctr" defTabSz="914400" rtl="0" eaLnBrk="1" fontAlgn="base" latinLnBrk="0" hangingPunct="1">
          <a:lnSpc>
            <a:spcPct val="86000"/>
          </a:lnSpc>
          <a:spcBef>
            <a:spcPct val="0"/>
          </a:spcBef>
          <a:spcAft>
            <a:spcPct val="0"/>
          </a:spcAft>
          <a:buClrTx/>
          <a:buSzTx/>
          <a:buFontTx/>
          <a:buNone/>
          <a:tabLst/>
          <a:defRPr kumimoji="0" lang="en-US" sz="2000" b="0" i="0" u="none" strike="noStrike" cap="none" normalizeH="0" baseline="0" smtClean="0">
            <a:ln>
              <a:noFill/>
            </a:ln>
            <a:solidFill>
              <a:schemeClr val="tx1"/>
            </a:solidFill>
            <a:effectLst/>
            <a:latin typeface="Arial" charset="0"/>
          </a:defRPr>
        </a:defPPr>
      </a:lstStyle>
    </a:lnDef>
    <a:txDef>
      <a:spPr>
        <a:noFill/>
      </a:spPr>
      <a:bodyPr wrap="square" rtlCol="0">
        <a:spAutoFit/>
      </a:bodyPr>
      <a:lstStyle>
        <a:defPPr algn="l">
          <a:lnSpc>
            <a:spcPct val="90000"/>
          </a:lnSpc>
          <a:defRPr sz="1400" dirty="0" smtClean="0"/>
        </a:defPPr>
      </a:lstStyle>
    </a:txDef>
  </a:objectDefaults>
  <a:extraClrSchemeLst>
    <a:extraClrScheme>
      <a:clrScheme name="Default Design 1">
        <a:dk1>
          <a:srgbClr val="000000"/>
        </a:dk1>
        <a:lt1>
          <a:srgbClr val="FFFFFF"/>
        </a:lt1>
        <a:dk2>
          <a:srgbClr val="BFBFBF"/>
        </a:dk2>
        <a:lt2>
          <a:srgbClr val="7C848A"/>
        </a:lt2>
        <a:accent1>
          <a:srgbClr val="002C77"/>
        </a:accent1>
        <a:accent2>
          <a:srgbClr val="00A8C8"/>
        </a:accent2>
        <a:accent3>
          <a:srgbClr val="FFFFFF"/>
        </a:accent3>
        <a:accent4>
          <a:srgbClr val="000000"/>
        </a:accent4>
        <a:accent5>
          <a:srgbClr val="AAACBD"/>
        </a:accent5>
        <a:accent6>
          <a:srgbClr val="0098B5"/>
        </a:accent6>
        <a:hlink>
          <a:srgbClr val="006D9E"/>
        </a:hlink>
        <a:folHlink>
          <a:srgbClr val="A6E2EF"/>
        </a:folHlink>
      </a:clrScheme>
      <a:clrMap bg1="lt1" tx1="dk1" bg2="lt2" tx2="dk2" accent1="accent1" accent2="accent2" accent3="accent3" accent4="accent4" accent5="accent5" accent6="accent6" hlink="hlink" folHlink="folHlink"/>
    </a:extraClrScheme>
    <a:extraClrScheme>
      <a:clrScheme name="Default Design 2">
        <a:dk1>
          <a:srgbClr val="000000"/>
        </a:dk1>
        <a:lt1>
          <a:srgbClr val="FFFFFF"/>
        </a:lt1>
        <a:dk2>
          <a:srgbClr val="BFBFBF"/>
        </a:dk2>
        <a:lt2>
          <a:srgbClr val="7C848A"/>
        </a:lt2>
        <a:accent1>
          <a:srgbClr val="43276D"/>
        </a:accent1>
        <a:accent2>
          <a:srgbClr val="6F83C1"/>
        </a:accent2>
        <a:accent3>
          <a:srgbClr val="FFFFFF"/>
        </a:accent3>
        <a:accent4>
          <a:srgbClr val="000000"/>
        </a:accent4>
        <a:accent5>
          <a:srgbClr val="B0ACBA"/>
        </a:accent5>
        <a:accent6>
          <a:srgbClr val="6476AF"/>
        </a:accent6>
        <a:hlink>
          <a:srgbClr val="595997"/>
        </a:hlink>
        <a:folHlink>
          <a:srgbClr val="C4CAE6"/>
        </a:folHlink>
      </a:clrScheme>
      <a:clrMap bg1="lt1" tx1="dk1" bg2="lt2" tx2="dk2" accent1="accent1" accent2="accent2" accent3="accent3" accent4="accent4" accent5="accent5" accent6="accent6" hlink="hlink" folHlink="folHlink"/>
    </a:extraClrScheme>
    <a:extraClrScheme>
      <a:clrScheme name="Default Design 3">
        <a:dk1>
          <a:srgbClr val="000000"/>
        </a:dk1>
        <a:lt1>
          <a:srgbClr val="FFFFFF"/>
        </a:lt1>
        <a:dk2>
          <a:srgbClr val="BFBFBF"/>
        </a:dk2>
        <a:lt2>
          <a:srgbClr val="7C848A"/>
        </a:lt2>
        <a:accent1>
          <a:srgbClr val="560054"/>
        </a:accent1>
        <a:accent2>
          <a:srgbClr val="CE3D95"/>
        </a:accent2>
        <a:accent3>
          <a:srgbClr val="FFFFFF"/>
        </a:accent3>
        <a:accent4>
          <a:srgbClr val="000000"/>
        </a:accent4>
        <a:accent5>
          <a:srgbClr val="B4AAB3"/>
        </a:accent5>
        <a:accent6>
          <a:srgbClr val="BA3687"/>
        </a:accent6>
        <a:hlink>
          <a:srgbClr val="932077"/>
        </a:hlink>
        <a:folHlink>
          <a:srgbClr val="E7B8D5"/>
        </a:folHlink>
      </a:clrScheme>
      <a:clrMap bg1="lt1" tx1="dk1" bg2="lt2" tx2="dk2" accent1="accent1" accent2="accent2" accent3="accent3" accent4="accent4" accent5="accent5" accent6="accent6" hlink="hlink" folHlink="folHlink"/>
    </a:extraClrScheme>
    <a:extraClrScheme>
      <a:clrScheme name="Default Design 4">
        <a:dk1>
          <a:srgbClr val="000000"/>
        </a:dk1>
        <a:lt1>
          <a:srgbClr val="FFFFFF"/>
        </a:lt1>
        <a:dk2>
          <a:srgbClr val="BFBFBF"/>
        </a:dk2>
        <a:lt2>
          <a:srgbClr val="7C848A"/>
        </a:lt2>
        <a:accent1>
          <a:srgbClr val="690031"/>
        </a:accent1>
        <a:accent2>
          <a:srgbClr val="ED2C67"/>
        </a:accent2>
        <a:accent3>
          <a:srgbClr val="FFFFFF"/>
        </a:accent3>
        <a:accent4>
          <a:srgbClr val="000000"/>
        </a:accent4>
        <a:accent5>
          <a:srgbClr val="B9AAAD"/>
        </a:accent5>
        <a:accent6>
          <a:srgbClr val="D7275D"/>
        </a:accent6>
        <a:hlink>
          <a:srgbClr val="A9194F"/>
        </a:hlink>
        <a:folHlink>
          <a:srgbClr val="F7B6BB"/>
        </a:folHlink>
      </a:clrScheme>
      <a:clrMap bg1="lt1" tx1="dk1" bg2="lt2" tx2="dk2" accent1="accent1" accent2="accent2" accent3="accent3" accent4="accent4" accent5="accent5" accent6="accent6" hlink="hlink" folHlink="folHlink"/>
    </a:extraClrScheme>
    <a:extraClrScheme>
      <a:clrScheme name="Default Design 5">
        <a:dk1>
          <a:srgbClr val="000000"/>
        </a:dk1>
        <a:lt1>
          <a:srgbClr val="FFFFFF"/>
        </a:lt1>
        <a:dk2>
          <a:srgbClr val="BFBFBF"/>
        </a:dk2>
        <a:lt2>
          <a:srgbClr val="7C848A"/>
        </a:lt2>
        <a:accent1>
          <a:srgbClr val="810009"/>
        </a:accent1>
        <a:accent2>
          <a:srgbClr val="EF4E45"/>
        </a:accent2>
        <a:accent3>
          <a:srgbClr val="FFFFFF"/>
        </a:accent3>
        <a:accent4>
          <a:srgbClr val="000000"/>
        </a:accent4>
        <a:accent5>
          <a:srgbClr val="C1AAAA"/>
        </a:accent5>
        <a:accent6>
          <a:srgbClr val="D9463E"/>
        </a:accent6>
        <a:hlink>
          <a:srgbClr val="BA2C2B"/>
        </a:hlink>
        <a:folHlink>
          <a:srgbClr val="F9BEAD"/>
        </a:folHlink>
      </a:clrScheme>
      <a:clrMap bg1="lt1" tx1="dk1" bg2="lt2" tx2="dk2" accent1="accent1" accent2="accent2" accent3="accent3" accent4="accent4" accent5="accent5" accent6="accent6" hlink="hlink" folHlink="folHlink"/>
    </a:extraClrScheme>
    <a:extraClrScheme>
      <a:clrScheme name="Default Design 6">
        <a:dk1>
          <a:srgbClr val="000000"/>
        </a:dk1>
        <a:lt1>
          <a:srgbClr val="FFFFFF"/>
        </a:lt1>
        <a:dk2>
          <a:srgbClr val="BFBFBF"/>
        </a:dk2>
        <a:lt2>
          <a:srgbClr val="7C848A"/>
        </a:lt2>
        <a:accent1>
          <a:srgbClr val="8C3709"/>
        </a:accent1>
        <a:accent2>
          <a:srgbClr val="F48132"/>
        </a:accent2>
        <a:accent3>
          <a:srgbClr val="FFFFFF"/>
        </a:accent3>
        <a:accent4>
          <a:srgbClr val="000000"/>
        </a:accent4>
        <a:accent5>
          <a:srgbClr val="C5AEAA"/>
        </a:accent5>
        <a:accent6>
          <a:srgbClr val="DD742C"/>
        </a:accent6>
        <a:hlink>
          <a:srgbClr val="C45F24"/>
        </a:hlink>
        <a:folHlink>
          <a:srgbClr val="FCCFAB"/>
        </a:folHlink>
      </a:clrScheme>
      <a:clrMap bg1="lt1" tx1="dk1" bg2="lt2" tx2="dk2" accent1="accent1" accent2="accent2" accent3="accent3" accent4="accent4" accent5="accent5" accent6="accent6" hlink="hlink" folHlink="folHlink"/>
    </a:extraClrScheme>
    <a:extraClrScheme>
      <a:clrScheme name="Default Design 7">
        <a:dk1>
          <a:srgbClr val="000000"/>
        </a:dk1>
        <a:lt1>
          <a:srgbClr val="FFFFFF"/>
        </a:lt1>
        <a:dk2>
          <a:srgbClr val="BFBFBF"/>
        </a:dk2>
        <a:lt2>
          <a:srgbClr val="7C848A"/>
        </a:lt2>
        <a:accent1>
          <a:srgbClr val="8E5501"/>
        </a:accent1>
        <a:accent2>
          <a:srgbClr val="FBAE17"/>
        </a:accent2>
        <a:accent3>
          <a:srgbClr val="FFFFFF"/>
        </a:accent3>
        <a:accent4>
          <a:srgbClr val="000000"/>
        </a:accent4>
        <a:accent5>
          <a:srgbClr val="C6B4AA"/>
        </a:accent5>
        <a:accent6>
          <a:srgbClr val="E39D14"/>
        </a:accent6>
        <a:hlink>
          <a:srgbClr val="C98314"/>
        </a:hlink>
        <a:folHlink>
          <a:srgbClr val="FFDDAC"/>
        </a:folHlink>
      </a:clrScheme>
      <a:clrMap bg1="lt1" tx1="dk1" bg2="lt2" tx2="dk2" accent1="accent1" accent2="accent2" accent3="accent3" accent4="accent4" accent5="accent5" accent6="accent6" hlink="hlink" folHlink="folHlink"/>
    </a:extraClrScheme>
    <a:extraClrScheme>
      <a:clrScheme name="Default Design 8">
        <a:dk1>
          <a:srgbClr val="000000"/>
        </a:dk1>
        <a:lt1>
          <a:srgbClr val="FFFFFF"/>
        </a:lt1>
        <a:dk2>
          <a:srgbClr val="BFBFBF"/>
        </a:dk2>
        <a:lt2>
          <a:srgbClr val="7C848A"/>
        </a:lt2>
        <a:accent1>
          <a:srgbClr val="505F21"/>
        </a:accent1>
        <a:accent2>
          <a:srgbClr val="B2B935"/>
        </a:accent2>
        <a:accent3>
          <a:srgbClr val="FFFFFF"/>
        </a:accent3>
        <a:accent4>
          <a:srgbClr val="000000"/>
        </a:accent4>
        <a:accent5>
          <a:srgbClr val="B3B6AB"/>
        </a:accent5>
        <a:accent6>
          <a:srgbClr val="A1A72F"/>
        </a:accent6>
        <a:hlink>
          <a:srgbClr val="828D30"/>
        </a:hlink>
        <a:folHlink>
          <a:srgbClr val="D9D99E"/>
        </a:folHlink>
      </a:clrScheme>
      <a:clrMap bg1="lt1" tx1="dk1" bg2="lt2" tx2="dk2" accent1="accent1" accent2="accent2" accent3="accent3" accent4="accent4" accent5="accent5" accent6="accent6" hlink="hlink" folHlink="folHlink"/>
    </a:extraClrScheme>
    <a:extraClrScheme>
      <a:clrScheme name="Default Design 9">
        <a:dk1>
          <a:srgbClr val="000000"/>
        </a:dk1>
        <a:lt1>
          <a:srgbClr val="FFFFFF"/>
        </a:lt1>
        <a:dk2>
          <a:srgbClr val="BFBFBF"/>
        </a:dk2>
        <a:lt2>
          <a:srgbClr val="7C848A"/>
        </a:lt2>
        <a:accent1>
          <a:srgbClr val="00582D"/>
        </a:accent1>
        <a:accent2>
          <a:srgbClr val="72BE44"/>
        </a:accent2>
        <a:accent3>
          <a:srgbClr val="FFFFFF"/>
        </a:accent3>
        <a:accent4>
          <a:srgbClr val="000000"/>
        </a:accent4>
        <a:accent5>
          <a:srgbClr val="AAB4AD"/>
        </a:accent5>
        <a:accent6>
          <a:srgbClr val="67AC3D"/>
        </a:accent6>
        <a:hlink>
          <a:srgbClr val="118B3F"/>
        </a:hlink>
        <a:folHlink>
          <a:srgbClr val="BDDDA3"/>
        </a:folHlink>
      </a:clrScheme>
      <a:clrMap bg1="lt1" tx1="dk1" bg2="lt2" tx2="dk2" accent1="accent1" accent2="accent2" accent3="accent3" accent4="accent4" accent5="accent5" accent6="accent6" hlink="hlink" folHlink="folHlink"/>
    </a:extraClrScheme>
    <a:extraClrScheme>
      <a:clrScheme name="Default Design 10">
        <a:dk1>
          <a:srgbClr val="000000"/>
        </a:dk1>
        <a:lt1>
          <a:srgbClr val="FFFFFF"/>
        </a:lt1>
        <a:dk2>
          <a:srgbClr val="BFBFBF"/>
        </a:dk2>
        <a:lt2>
          <a:srgbClr val="7C848A"/>
        </a:lt2>
        <a:accent1>
          <a:srgbClr val="004C4F"/>
        </a:accent1>
        <a:accent2>
          <a:srgbClr val="0FB694"/>
        </a:accent2>
        <a:accent3>
          <a:srgbClr val="FFFFFF"/>
        </a:accent3>
        <a:accent4>
          <a:srgbClr val="000000"/>
        </a:accent4>
        <a:accent5>
          <a:srgbClr val="AAB2B2"/>
        </a:accent5>
        <a:accent6>
          <a:srgbClr val="0CA586"/>
        </a:accent6>
        <a:hlink>
          <a:srgbClr val="008075"/>
        </a:hlink>
        <a:folHlink>
          <a:srgbClr val="A7D9C8"/>
        </a:folHlink>
      </a:clrScheme>
      <a:clrMap bg1="lt1" tx1="dk1" bg2="lt2" tx2="dk2" accent1="accent1" accent2="accent2" accent3="accent3" accent4="accent4" accent5="accent5" accent6="accent6" hlink="hlink" folHlink="folHlink"/>
    </a:extraClrScheme>
    <a:extraClrScheme>
      <a:clrScheme name="Default Design 11">
        <a:dk1>
          <a:srgbClr val="000000"/>
        </a:dk1>
        <a:lt1>
          <a:srgbClr val="FFFFFF"/>
        </a:lt1>
        <a:dk2>
          <a:srgbClr val="BFBFBF"/>
        </a:dk2>
        <a:lt2>
          <a:srgbClr val="7C848A"/>
        </a:lt2>
        <a:accent1>
          <a:srgbClr val="000000"/>
        </a:accent1>
        <a:accent2>
          <a:srgbClr val="808080"/>
        </a:accent2>
        <a:accent3>
          <a:srgbClr val="FFFFFF"/>
        </a:accent3>
        <a:accent4>
          <a:srgbClr val="000000"/>
        </a:accent4>
        <a:accent5>
          <a:srgbClr val="AAAAAA"/>
        </a:accent5>
        <a:accent6>
          <a:srgbClr val="737373"/>
        </a:accent6>
        <a:hlink>
          <a:srgbClr val="404040"/>
        </a:hlink>
        <a:folHlink>
          <a:srgbClr val="BFBFBF"/>
        </a:folHlink>
      </a:clrScheme>
      <a:clrMap bg1="lt1" tx1="dk1" bg2="lt2" tx2="dk2" accent1="accent1" accent2="accent2" accent3="accent3" accent4="accent4" accent5="accent5" accent6="accent6" hlink="hlink" folHlink="folHlink"/>
    </a:extraClrScheme>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K45"/>
  <sheetViews>
    <sheetView showGridLines="0" zoomScale="80" zoomScaleNormal="80" zoomScaleSheetLayoutView="80" zoomScalePageLayoutView="80" workbookViewId="0">
      <selection activeCell="Q16" sqref="Q16"/>
    </sheetView>
  </sheetViews>
  <sheetFormatPr defaultColWidth="9" defaultRowHeight="14.25"/>
  <cols>
    <col min="1" max="1" width="11" style="15" customWidth="1"/>
    <col min="2" max="2" width="9.25" style="15" customWidth="1"/>
    <col min="3" max="8" width="9" style="15"/>
    <col min="9" max="9" width="9" style="15" customWidth="1"/>
    <col min="10" max="10" width="14.875" style="15" customWidth="1"/>
    <col min="11" max="11" width="10.125" style="15" customWidth="1"/>
    <col min="12" max="16384" width="9" style="15"/>
  </cols>
  <sheetData>
    <row r="1" spans="1:11">
      <c r="A1" s="507"/>
      <c r="B1" s="507"/>
      <c r="C1" s="507"/>
      <c r="D1" s="507"/>
      <c r="E1" s="507"/>
      <c r="F1" s="507"/>
      <c r="G1" s="507"/>
      <c r="H1" s="507"/>
      <c r="I1" s="507"/>
      <c r="J1" s="507"/>
    </row>
    <row r="2" spans="1:11">
      <c r="A2" s="507"/>
      <c r="B2" s="507"/>
      <c r="C2" s="507"/>
      <c r="D2" s="507"/>
      <c r="E2" s="507"/>
      <c r="F2" s="507"/>
      <c r="G2" s="507"/>
      <c r="H2" s="507"/>
      <c r="I2" s="507"/>
      <c r="J2" s="507"/>
    </row>
    <row r="3" spans="1:11">
      <c r="A3" s="507"/>
      <c r="B3" s="507"/>
      <c r="C3" s="507"/>
      <c r="D3" s="507"/>
      <c r="E3" s="507"/>
      <c r="F3" s="507"/>
      <c r="G3" s="507"/>
      <c r="H3" s="507"/>
      <c r="I3" s="507"/>
      <c r="J3" s="507"/>
    </row>
    <row r="4" spans="1:11">
      <c r="A4" s="507"/>
      <c r="B4" s="507"/>
      <c r="C4" s="507"/>
      <c r="D4" s="507"/>
      <c r="E4" s="507"/>
      <c r="F4" s="507"/>
      <c r="G4" s="507"/>
      <c r="H4" s="507"/>
      <c r="I4" s="507"/>
      <c r="J4" s="507"/>
    </row>
    <row r="5" spans="1:11">
      <c r="A5" s="507"/>
      <c r="B5" s="507"/>
      <c r="C5" s="507"/>
      <c r="D5" s="507"/>
      <c r="E5" s="507"/>
      <c r="F5" s="507"/>
      <c r="G5" s="507"/>
      <c r="H5" s="507"/>
      <c r="I5" s="507"/>
      <c r="J5" s="507"/>
    </row>
    <row r="6" spans="1:11" ht="90.75" customHeight="1">
      <c r="A6" s="506"/>
      <c r="B6" s="508" t="s">
        <v>697</v>
      </c>
      <c r="C6" s="509"/>
      <c r="D6" s="509"/>
      <c r="E6" s="509"/>
      <c r="F6" s="509"/>
      <c r="G6" s="509"/>
      <c r="H6" s="509"/>
      <c r="I6" s="509"/>
      <c r="J6" s="510"/>
      <c r="K6" s="38"/>
    </row>
    <row r="7" spans="1:11" ht="33.75" customHeight="1">
      <c r="A7" s="506"/>
      <c r="B7" s="511" t="s">
        <v>74</v>
      </c>
      <c r="C7" s="511"/>
      <c r="D7" s="511"/>
      <c r="E7" s="511"/>
      <c r="F7" s="511"/>
      <c r="G7" s="511"/>
      <c r="H7" s="511"/>
      <c r="I7" s="511"/>
      <c r="J7" s="510"/>
    </row>
    <row r="8" spans="1:11" ht="18">
      <c r="A8" s="506"/>
      <c r="B8" s="512">
        <v>45474</v>
      </c>
      <c r="C8" s="513"/>
      <c r="D8" s="513"/>
      <c r="E8" s="513"/>
      <c r="F8" s="513"/>
      <c r="G8" s="513"/>
      <c r="H8" s="513"/>
      <c r="I8" s="513"/>
      <c r="J8" s="510"/>
    </row>
    <row r="9" spans="1:11">
      <c r="A9" s="506"/>
      <c r="B9" s="506"/>
      <c r="C9" s="506"/>
      <c r="D9" s="506"/>
      <c r="E9" s="506"/>
      <c r="F9" s="506"/>
      <c r="G9" s="506"/>
      <c r="H9" s="506"/>
      <c r="I9" s="506"/>
      <c r="J9" s="506"/>
    </row>
    <row r="10" spans="1:11">
      <c r="A10" s="506"/>
      <c r="B10" s="506"/>
      <c r="C10" s="506"/>
      <c r="D10" s="506"/>
      <c r="E10" s="506"/>
      <c r="F10" s="506"/>
      <c r="G10" s="506"/>
      <c r="H10" s="506"/>
      <c r="I10" s="506"/>
      <c r="J10" s="506"/>
    </row>
    <row r="11" spans="1:11">
      <c r="A11" s="506"/>
      <c r="B11" s="506"/>
      <c r="C11" s="506"/>
      <c r="D11" s="506"/>
      <c r="E11" s="506"/>
      <c r="F11" s="506"/>
      <c r="G11" s="506"/>
      <c r="H11" s="506"/>
      <c r="I11" s="506"/>
      <c r="J11" s="506"/>
    </row>
    <row r="12" spans="1:11">
      <c r="A12" s="506"/>
      <c r="B12" s="506"/>
      <c r="C12" s="506"/>
      <c r="D12" s="506"/>
      <c r="E12" s="506"/>
      <c r="F12" s="506"/>
      <c r="G12" s="506"/>
      <c r="H12" s="506"/>
      <c r="I12" s="506"/>
      <c r="J12" s="506"/>
    </row>
    <row r="13" spans="1:11">
      <c r="A13" s="506"/>
      <c r="B13" s="506"/>
      <c r="C13" s="506"/>
      <c r="D13" s="506"/>
      <c r="E13" s="506"/>
      <c r="F13" s="506"/>
      <c r="G13" s="506"/>
      <c r="H13" s="506"/>
      <c r="I13" s="506"/>
      <c r="J13" s="506"/>
    </row>
    <row r="14" spans="1:11">
      <c r="A14" s="506"/>
      <c r="B14" s="506"/>
      <c r="C14" s="506"/>
      <c r="D14" s="506"/>
      <c r="E14" s="506"/>
      <c r="F14" s="506"/>
      <c r="G14" s="506"/>
      <c r="H14" s="506"/>
      <c r="I14" s="506"/>
      <c r="J14" s="506"/>
    </row>
    <row r="15" spans="1:11">
      <c r="A15" s="506"/>
      <c r="B15" s="506"/>
      <c r="C15" s="506"/>
      <c r="D15" s="506"/>
      <c r="E15" s="506"/>
      <c r="F15" s="506"/>
      <c r="G15" s="506"/>
      <c r="H15" s="506"/>
      <c r="I15" s="506"/>
      <c r="J15" s="506"/>
    </row>
    <row r="16" spans="1:11">
      <c r="A16" s="506"/>
      <c r="B16" s="506"/>
      <c r="C16" s="506"/>
      <c r="D16" s="506"/>
      <c r="E16" s="506"/>
      <c r="F16" s="506"/>
      <c r="G16" s="506"/>
      <c r="H16" s="506"/>
      <c r="I16" s="506"/>
      <c r="J16" s="506"/>
    </row>
    <row r="17" spans="1:10">
      <c r="A17" s="506"/>
      <c r="B17" s="506"/>
      <c r="C17" s="506"/>
      <c r="D17" s="506"/>
      <c r="E17" s="506"/>
      <c r="F17" s="506"/>
      <c r="G17" s="506"/>
      <c r="H17" s="506"/>
      <c r="I17" s="506"/>
      <c r="J17" s="506"/>
    </row>
    <row r="18" spans="1:10">
      <c r="A18" s="506"/>
      <c r="B18" s="506"/>
      <c r="C18" s="506"/>
      <c r="D18" s="506"/>
      <c r="E18" s="506"/>
      <c r="F18" s="506"/>
      <c r="G18" s="506"/>
      <c r="H18" s="506"/>
      <c r="I18" s="506"/>
      <c r="J18" s="506"/>
    </row>
    <row r="19" spans="1:10">
      <c r="A19" s="506"/>
      <c r="B19" s="506"/>
      <c r="C19" s="506"/>
      <c r="D19" s="506"/>
      <c r="E19" s="506"/>
      <c r="F19" s="506"/>
      <c r="G19" s="506"/>
      <c r="H19" s="506"/>
      <c r="I19" s="506"/>
      <c r="J19" s="506"/>
    </row>
    <row r="20" spans="1:10">
      <c r="A20" s="506"/>
      <c r="B20" s="506"/>
      <c r="C20" s="506"/>
      <c r="D20" s="506"/>
      <c r="E20" s="506"/>
      <c r="F20" s="506"/>
      <c r="G20" s="506"/>
      <c r="H20" s="506"/>
      <c r="I20" s="506"/>
      <c r="J20" s="506"/>
    </row>
    <row r="21" spans="1:10">
      <c r="A21" s="506"/>
      <c r="B21" s="506"/>
      <c r="C21" s="506"/>
      <c r="D21" s="506"/>
      <c r="E21" s="506"/>
      <c r="F21" s="506"/>
      <c r="G21" s="506"/>
      <c r="H21" s="506"/>
      <c r="I21" s="506"/>
      <c r="J21" s="506"/>
    </row>
    <row r="22" spans="1:10">
      <c r="A22" s="506"/>
      <c r="B22" s="506"/>
      <c r="C22" s="506"/>
      <c r="D22" s="506"/>
      <c r="E22" s="506"/>
      <c r="F22" s="506"/>
      <c r="G22" s="506"/>
      <c r="H22" s="506"/>
      <c r="I22" s="506"/>
      <c r="J22" s="506"/>
    </row>
    <row r="23" spans="1:10">
      <c r="A23" s="506"/>
      <c r="B23" s="506"/>
      <c r="C23" s="506"/>
      <c r="D23" s="506"/>
      <c r="E23" s="506"/>
      <c r="F23" s="506"/>
      <c r="G23" s="506"/>
      <c r="H23" s="506"/>
      <c r="I23" s="506"/>
      <c r="J23" s="506"/>
    </row>
    <row r="24" spans="1:10">
      <c r="A24" s="506"/>
      <c r="B24" s="506"/>
      <c r="C24" s="506"/>
      <c r="D24" s="506"/>
      <c r="E24" s="506"/>
      <c r="F24" s="506"/>
      <c r="G24" s="506"/>
      <c r="H24" s="506"/>
      <c r="I24" s="506"/>
      <c r="J24" s="506"/>
    </row>
    <row r="25" spans="1:10">
      <c r="A25" s="506"/>
      <c r="B25" s="506"/>
      <c r="C25" s="506"/>
      <c r="D25" s="506"/>
      <c r="E25" s="506"/>
      <c r="F25" s="506"/>
      <c r="G25" s="506"/>
      <c r="H25" s="506"/>
      <c r="I25" s="506"/>
      <c r="J25" s="506"/>
    </row>
    <row r="26" spans="1:10">
      <c r="A26" s="506"/>
      <c r="B26" s="506"/>
      <c r="C26" s="506"/>
      <c r="D26" s="506"/>
      <c r="E26" s="506"/>
      <c r="F26" s="506"/>
      <c r="G26" s="506"/>
      <c r="H26" s="506"/>
      <c r="I26" s="506"/>
      <c r="J26" s="506"/>
    </row>
    <row r="27" spans="1:10">
      <c r="A27" s="506"/>
      <c r="B27" s="506"/>
      <c r="C27" s="506"/>
      <c r="D27" s="506"/>
      <c r="E27" s="506"/>
      <c r="F27" s="506"/>
      <c r="G27" s="506"/>
      <c r="H27" s="506"/>
      <c r="I27" s="506"/>
      <c r="J27" s="506"/>
    </row>
    <row r="28" spans="1:10">
      <c r="A28" s="506"/>
      <c r="B28" s="506"/>
      <c r="C28" s="506"/>
      <c r="D28" s="506"/>
      <c r="E28" s="506"/>
      <c r="F28" s="506"/>
      <c r="G28" s="506"/>
      <c r="H28" s="506"/>
      <c r="I28" s="506"/>
      <c r="J28" s="506"/>
    </row>
    <row r="29" spans="1:10">
      <c r="A29" s="506"/>
      <c r="B29" s="506"/>
      <c r="C29" s="506"/>
      <c r="D29" s="506"/>
      <c r="E29" s="506"/>
      <c r="F29" s="506"/>
      <c r="G29" s="506"/>
      <c r="H29" s="506"/>
      <c r="I29" s="506"/>
      <c r="J29" s="506"/>
    </row>
    <row r="30" spans="1:10">
      <c r="A30" s="506"/>
      <c r="B30" s="506"/>
      <c r="C30" s="506"/>
      <c r="D30" s="506"/>
      <c r="E30" s="506"/>
      <c r="F30" s="506"/>
      <c r="G30" s="506"/>
      <c r="H30" s="506"/>
      <c r="I30" s="506"/>
      <c r="J30" s="506"/>
    </row>
    <row r="31" spans="1:10">
      <c r="A31" s="506"/>
      <c r="B31" s="506"/>
      <c r="C31" s="506"/>
      <c r="D31" s="506"/>
      <c r="E31" s="506"/>
      <c r="F31" s="506"/>
      <c r="G31" s="506"/>
      <c r="H31" s="506"/>
      <c r="I31" s="506"/>
      <c r="J31" s="506"/>
    </row>
    <row r="32" spans="1:10">
      <c r="A32" s="506"/>
      <c r="B32" s="506"/>
      <c r="C32" s="506"/>
      <c r="D32" s="506"/>
      <c r="E32" s="506"/>
      <c r="F32" s="506"/>
      <c r="G32" s="506"/>
      <c r="H32" s="506"/>
      <c r="I32" s="506"/>
      <c r="J32" s="506"/>
    </row>
    <row r="33" spans="1:10">
      <c r="A33" s="506"/>
      <c r="B33" s="506"/>
      <c r="C33" s="506"/>
      <c r="D33" s="506"/>
      <c r="E33" s="506"/>
      <c r="F33" s="506"/>
      <c r="G33" s="506"/>
      <c r="H33" s="506"/>
      <c r="I33" s="506"/>
      <c r="J33" s="506"/>
    </row>
    <row r="34" spans="1:10">
      <c r="A34" s="506"/>
      <c r="B34" s="506"/>
      <c r="C34" s="506"/>
      <c r="D34" s="506"/>
      <c r="E34" s="506"/>
      <c r="F34" s="506"/>
      <c r="G34" s="506"/>
      <c r="H34" s="506"/>
      <c r="I34" s="506"/>
      <c r="J34" s="506"/>
    </row>
    <row r="35" spans="1:10">
      <c r="A35" s="506"/>
      <c r="B35" s="506"/>
      <c r="C35" s="506"/>
      <c r="D35" s="506"/>
      <c r="E35" s="506"/>
      <c r="F35" s="506"/>
      <c r="G35" s="506"/>
      <c r="H35" s="506"/>
      <c r="I35" s="506"/>
      <c r="J35" s="506"/>
    </row>
    <row r="36" spans="1:10">
      <c r="A36" s="506"/>
      <c r="B36" s="506"/>
      <c r="C36" s="506"/>
      <c r="D36" s="506"/>
      <c r="E36" s="506"/>
      <c r="F36" s="506"/>
      <c r="G36" s="506"/>
      <c r="H36" s="506"/>
      <c r="I36" s="506"/>
      <c r="J36" s="506"/>
    </row>
    <row r="37" spans="1:10">
      <c r="A37" s="506"/>
      <c r="B37" s="506"/>
      <c r="C37" s="506"/>
      <c r="D37" s="506"/>
      <c r="E37" s="506"/>
      <c r="F37" s="506"/>
      <c r="G37" s="506"/>
      <c r="H37" s="506"/>
      <c r="I37" s="506"/>
      <c r="J37" s="506"/>
    </row>
    <row r="38" spans="1:10">
      <c r="A38" s="506"/>
      <c r="B38" s="506"/>
      <c r="C38" s="506"/>
      <c r="D38" s="506"/>
      <c r="E38" s="506"/>
      <c r="F38" s="506"/>
      <c r="G38" s="506"/>
      <c r="H38" s="506"/>
      <c r="I38" s="506"/>
      <c r="J38" s="506"/>
    </row>
    <row r="39" spans="1:10">
      <c r="A39" s="506"/>
      <c r="B39" s="506"/>
      <c r="C39" s="506"/>
      <c r="D39" s="506"/>
      <c r="E39" s="506"/>
      <c r="F39" s="506"/>
      <c r="G39" s="506"/>
      <c r="H39" s="506"/>
      <c r="I39" s="506"/>
      <c r="J39" s="506"/>
    </row>
    <row r="40" spans="1:10">
      <c r="A40" s="506"/>
      <c r="B40" s="506"/>
      <c r="C40" s="506"/>
      <c r="D40" s="506"/>
      <c r="E40" s="506"/>
      <c r="F40" s="506"/>
      <c r="G40" s="506"/>
      <c r="H40" s="506"/>
      <c r="I40" s="506"/>
      <c r="J40" s="506"/>
    </row>
    <row r="41" spans="1:10">
      <c r="A41" s="506"/>
      <c r="B41" s="506"/>
      <c r="C41" s="506"/>
      <c r="D41" s="506"/>
      <c r="E41" s="506"/>
      <c r="F41" s="506"/>
      <c r="G41" s="506"/>
      <c r="H41" s="506"/>
      <c r="I41" s="506"/>
      <c r="J41" s="506"/>
    </row>
    <row r="42" spans="1:10">
      <c r="A42" s="506"/>
      <c r="B42" s="506"/>
      <c r="C42" s="506"/>
      <c r="D42" s="506"/>
      <c r="E42" s="506"/>
      <c r="F42" s="506"/>
      <c r="G42" s="506"/>
      <c r="H42" s="506"/>
      <c r="I42" s="506"/>
      <c r="J42" s="506"/>
    </row>
    <row r="43" spans="1:10">
      <c r="A43" s="506"/>
      <c r="B43" s="506"/>
      <c r="C43" s="506"/>
      <c r="D43" s="506"/>
      <c r="E43" s="506"/>
      <c r="F43" s="506"/>
      <c r="G43" s="506"/>
      <c r="H43" s="506"/>
      <c r="I43" s="506"/>
      <c r="J43" s="506"/>
    </row>
    <row r="44" spans="1:10">
      <c r="A44" s="506"/>
      <c r="B44" s="506"/>
      <c r="C44" s="506"/>
      <c r="D44" s="506"/>
      <c r="E44" s="506"/>
      <c r="F44" s="506"/>
      <c r="G44" s="506"/>
      <c r="H44" s="506"/>
      <c r="I44" s="506"/>
      <c r="J44" s="506"/>
    </row>
    <row r="45" spans="1:10">
      <c r="A45" s="506"/>
      <c r="B45" s="506"/>
      <c r="C45" s="506"/>
      <c r="D45" s="506"/>
      <c r="E45" s="506"/>
      <c r="F45" s="506"/>
      <c r="G45" s="506"/>
      <c r="H45" s="506"/>
      <c r="I45" s="506"/>
      <c r="J45" s="506"/>
    </row>
  </sheetData>
  <mergeCells count="7">
    <mergeCell ref="A9:J45"/>
    <mergeCell ref="A1:J5"/>
    <mergeCell ref="A6:A8"/>
    <mergeCell ref="B6:I6"/>
    <mergeCell ref="J6:J8"/>
    <mergeCell ref="B7:I7"/>
    <mergeCell ref="B8:I8"/>
  </mergeCells>
  <printOptions horizontalCentered="1"/>
  <pageMargins left="0" right="0" top="0.75" bottom="0.625" header="0.3" footer="0.3"/>
  <pageSetup scale="96" orientation="portrait" r:id="rId1"/>
  <headerFooter scaleWithDoc="0" alignWithMargins="0">
    <oddHeader>&amp;L
&amp;G&amp;R
&amp;G</oddHeader>
    <oddFooter>&amp;L     &amp;G</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01543-16CC-4181-99B5-9E98E46E26B6}">
  <sheetPr>
    <tabColor rgb="FFFFFF00"/>
    <pageSetUpPr fitToPage="1"/>
  </sheetPr>
  <dimension ref="A1:F57"/>
  <sheetViews>
    <sheetView showGridLines="0" zoomScale="80" zoomScaleNormal="80" workbookViewId="0">
      <selection activeCell="E45" sqref="E45"/>
    </sheetView>
  </sheetViews>
  <sheetFormatPr defaultRowHeight="14.25"/>
  <cols>
    <col min="2" max="2" width="38.875" bestFit="1" customWidth="1"/>
    <col min="3" max="3" width="33.875" bestFit="1" customWidth="1"/>
    <col min="4" max="4" width="10.25" bestFit="1" customWidth="1"/>
    <col min="5" max="5" width="20.25" customWidth="1"/>
    <col min="6" max="6" width="29.75" customWidth="1"/>
  </cols>
  <sheetData>
    <row r="1" spans="1:6" ht="27">
      <c r="A1" s="55" t="str">
        <f>ClientName</f>
        <v>Frederick County Public Schools (FCPS)</v>
      </c>
    </row>
    <row r="2" spans="1:6" ht="23.25">
      <c r="A2" s="30" t="s">
        <v>84</v>
      </c>
    </row>
    <row r="3" spans="1:6" ht="15">
      <c r="A3" s="69" t="s">
        <v>239</v>
      </c>
    </row>
    <row r="5" spans="1:6" ht="153">
      <c r="B5" s="173" t="s">
        <v>160</v>
      </c>
      <c r="C5" s="70"/>
      <c r="D5" s="71"/>
      <c r="E5" s="71"/>
      <c r="F5" s="172" t="s">
        <v>324</v>
      </c>
    </row>
    <row r="6" spans="1:6">
      <c r="B6" s="548"/>
      <c r="C6" s="549"/>
      <c r="D6" s="72"/>
      <c r="E6" s="73" t="s">
        <v>229</v>
      </c>
      <c r="F6" s="170" t="s">
        <v>87</v>
      </c>
    </row>
    <row r="7" spans="1:6">
      <c r="B7" s="74" t="s">
        <v>88</v>
      </c>
      <c r="C7" s="75"/>
      <c r="D7" s="76" t="s">
        <v>89</v>
      </c>
      <c r="E7" s="76" t="s">
        <v>162</v>
      </c>
      <c r="F7" s="171" t="s">
        <v>90</v>
      </c>
    </row>
    <row r="8" spans="1:6">
      <c r="B8" s="77" t="s">
        <v>91</v>
      </c>
      <c r="C8" s="78"/>
      <c r="D8" s="79"/>
      <c r="E8" s="309" t="s">
        <v>301</v>
      </c>
      <c r="F8" s="315"/>
    </row>
    <row r="9" spans="1:6">
      <c r="B9" s="81" t="s">
        <v>92</v>
      </c>
      <c r="C9" s="82"/>
      <c r="D9" s="83"/>
      <c r="E9" s="309"/>
      <c r="F9" s="315"/>
    </row>
    <row r="10" spans="1:6">
      <c r="B10" s="84" t="s">
        <v>93</v>
      </c>
      <c r="C10" s="85"/>
      <c r="D10" s="83"/>
      <c r="E10" s="310"/>
      <c r="F10" s="316"/>
    </row>
    <row r="11" spans="1:6">
      <c r="B11" s="87" t="s">
        <v>94</v>
      </c>
      <c r="C11" s="88"/>
      <c r="D11" s="83"/>
      <c r="E11" s="311"/>
      <c r="F11" s="316"/>
    </row>
    <row r="12" spans="1:6">
      <c r="B12" s="89" t="s">
        <v>62</v>
      </c>
      <c r="C12" s="90"/>
      <c r="D12" s="91"/>
      <c r="E12" s="92"/>
      <c r="F12" s="93"/>
    </row>
    <row r="13" spans="1:6">
      <c r="B13" s="94" t="s">
        <v>96</v>
      </c>
      <c r="C13" s="95" t="s">
        <v>318</v>
      </c>
      <c r="D13" s="83"/>
      <c r="E13" s="310" t="s">
        <v>692</v>
      </c>
      <c r="F13" s="316"/>
    </row>
    <row r="14" spans="1:6">
      <c r="B14" s="100" t="s">
        <v>97</v>
      </c>
      <c r="C14" s="101"/>
      <c r="D14" s="102"/>
      <c r="E14" s="312">
        <v>500000</v>
      </c>
      <c r="F14" s="317"/>
    </row>
    <row r="15" spans="1:6">
      <c r="B15" s="103" t="s">
        <v>98</v>
      </c>
      <c r="C15" s="104"/>
      <c r="D15" s="96"/>
      <c r="E15" s="310"/>
      <c r="F15" s="318"/>
    </row>
    <row r="16" spans="1:6">
      <c r="B16" s="98" t="s">
        <v>43</v>
      </c>
      <c r="C16" s="99"/>
      <c r="D16" s="105"/>
      <c r="E16" s="313"/>
      <c r="F16" s="319"/>
    </row>
    <row r="17" spans="2:6">
      <c r="B17" s="107" t="s">
        <v>99</v>
      </c>
      <c r="C17" s="108"/>
      <c r="D17" s="105"/>
      <c r="E17" s="313"/>
      <c r="F17" s="318"/>
    </row>
    <row r="18" spans="2:6">
      <c r="B18" s="94"/>
      <c r="C18" s="95"/>
      <c r="D18" s="96"/>
      <c r="E18" s="313"/>
      <c r="F18" s="318"/>
    </row>
    <row r="19" spans="2:6">
      <c r="B19" s="94"/>
      <c r="C19" s="95"/>
      <c r="D19" s="96"/>
      <c r="E19" s="313"/>
      <c r="F19" s="318"/>
    </row>
    <row r="20" spans="2:6">
      <c r="B20" s="98"/>
      <c r="C20" s="99"/>
      <c r="D20" s="96"/>
      <c r="E20" s="313"/>
      <c r="F20" s="318"/>
    </row>
    <row r="21" spans="2:6">
      <c r="B21" s="109" t="s">
        <v>100</v>
      </c>
      <c r="C21" s="110"/>
      <c r="D21" s="83"/>
      <c r="E21" s="313"/>
      <c r="F21" s="316"/>
    </row>
    <row r="22" spans="2:6">
      <c r="B22" s="111" t="s">
        <v>101</v>
      </c>
      <c r="C22" s="112"/>
      <c r="D22" s="113"/>
      <c r="E22" s="310"/>
      <c r="F22" s="320"/>
    </row>
    <row r="23" spans="2:6">
      <c r="B23" s="111" t="s">
        <v>102</v>
      </c>
      <c r="C23" s="112"/>
      <c r="D23" s="113"/>
      <c r="E23" s="310"/>
      <c r="F23" s="320"/>
    </row>
    <row r="24" spans="2:6">
      <c r="B24" s="111" t="s">
        <v>103</v>
      </c>
      <c r="C24" s="112"/>
      <c r="D24" s="96"/>
      <c r="E24" s="310"/>
      <c r="F24" s="318"/>
    </row>
    <row r="25" spans="2:6">
      <c r="B25" s="111" t="s">
        <v>104</v>
      </c>
      <c r="C25" s="112"/>
      <c r="D25" s="96"/>
      <c r="E25" s="310"/>
      <c r="F25" s="318"/>
    </row>
    <row r="26" spans="2:6">
      <c r="B26" s="111" t="s">
        <v>105</v>
      </c>
      <c r="C26" s="112"/>
      <c r="D26" s="96"/>
      <c r="E26" s="310"/>
      <c r="F26" s="318"/>
    </row>
    <row r="27" spans="2:6">
      <c r="B27" s="111" t="s">
        <v>106</v>
      </c>
      <c r="C27" s="112"/>
      <c r="D27" s="96"/>
      <c r="E27" s="310"/>
      <c r="F27" s="318"/>
    </row>
    <row r="28" spans="2:6">
      <c r="B28" s="111" t="s">
        <v>107</v>
      </c>
      <c r="C28" s="112"/>
      <c r="D28" s="96"/>
      <c r="E28" s="310"/>
      <c r="F28" s="318"/>
    </row>
    <row r="29" spans="2:6">
      <c r="B29" s="111" t="s">
        <v>108</v>
      </c>
      <c r="C29" s="112"/>
      <c r="D29" s="114"/>
      <c r="E29" s="310"/>
      <c r="F29" s="318"/>
    </row>
    <row r="30" spans="2:6">
      <c r="B30" s="111" t="s">
        <v>109</v>
      </c>
      <c r="C30" s="112"/>
      <c r="D30" s="114"/>
      <c r="E30" s="310"/>
      <c r="F30" s="318"/>
    </row>
    <row r="31" spans="2:6">
      <c r="B31" s="111" t="s">
        <v>110</v>
      </c>
      <c r="C31" s="112"/>
      <c r="D31" s="114"/>
      <c r="E31" s="310"/>
      <c r="F31" s="318"/>
    </row>
    <row r="32" spans="2:6">
      <c r="B32" s="111" t="s">
        <v>111</v>
      </c>
      <c r="C32" s="112"/>
      <c r="D32" s="114"/>
      <c r="E32" s="310"/>
      <c r="F32" s="318"/>
    </row>
    <row r="33" spans="2:6">
      <c r="B33" s="111" t="s">
        <v>112</v>
      </c>
      <c r="C33" s="112"/>
      <c r="D33" s="96"/>
      <c r="E33" s="311"/>
      <c r="F33" s="318"/>
    </row>
    <row r="34" spans="2:6">
      <c r="B34" s="111" t="s">
        <v>113</v>
      </c>
      <c r="C34" s="112"/>
      <c r="D34" s="96"/>
      <c r="E34" s="314"/>
      <c r="F34" s="318"/>
    </row>
    <row r="35" spans="2:6">
      <c r="B35" s="111" t="s">
        <v>114</v>
      </c>
      <c r="C35" s="112"/>
      <c r="D35" s="96"/>
      <c r="E35" s="314"/>
      <c r="F35" s="318"/>
    </row>
    <row r="36" spans="2:6">
      <c r="B36" s="111" t="s">
        <v>115</v>
      </c>
      <c r="C36" s="112"/>
      <c r="D36" s="96"/>
      <c r="E36" s="314"/>
      <c r="F36" s="318"/>
    </row>
    <row r="37" spans="2:6">
      <c r="B37" s="111" t="s">
        <v>116</v>
      </c>
      <c r="C37" s="112"/>
      <c r="D37" s="96"/>
      <c r="E37" s="314"/>
      <c r="F37" s="318"/>
    </row>
    <row r="38" spans="2:6">
      <c r="B38" s="111" t="s">
        <v>117</v>
      </c>
      <c r="C38" s="112"/>
      <c r="D38" s="96"/>
      <c r="E38" s="314"/>
      <c r="F38" s="318"/>
    </row>
    <row r="39" spans="2:6" ht="25.5">
      <c r="B39" s="107" t="s">
        <v>118</v>
      </c>
      <c r="C39" s="108"/>
      <c r="D39" s="96"/>
      <c r="E39" s="314" t="s">
        <v>231</v>
      </c>
      <c r="F39" s="318"/>
    </row>
    <row r="40" spans="2:6">
      <c r="B40" s="89" t="s">
        <v>161</v>
      </c>
      <c r="C40" s="90"/>
      <c r="D40" s="115"/>
      <c r="E40" s="120"/>
      <c r="F40" s="117"/>
    </row>
    <row r="41" spans="2:6">
      <c r="B41" s="121" t="s">
        <v>147</v>
      </c>
      <c r="C41" s="122"/>
      <c r="D41" s="123"/>
      <c r="E41" s="124"/>
      <c r="F41" s="123"/>
    </row>
    <row r="42" spans="2:6">
      <c r="B42" s="125" t="s">
        <v>148</v>
      </c>
      <c r="C42" s="126"/>
      <c r="D42" s="127">
        <v>1</v>
      </c>
      <c r="E42" s="124"/>
      <c r="F42" s="128"/>
    </row>
    <row r="43" spans="2:6">
      <c r="B43" s="129" t="s">
        <v>149</v>
      </c>
      <c r="C43" s="130"/>
      <c r="D43" s="106">
        <v>484000</v>
      </c>
      <c r="E43" s="131"/>
      <c r="F43" s="128"/>
    </row>
    <row r="44" spans="2:6">
      <c r="B44" s="125" t="s">
        <v>150</v>
      </c>
      <c r="C44" s="126"/>
      <c r="D44" s="97"/>
      <c r="E44" s="132">
        <v>0.27500000000000002</v>
      </c>
      <c r="F44" s="174"/>
    </row>
    <row r="45" spans="2:6">
      <c r="B45" s="133" t="s">
        <v>151</v>
      </c>
      <c r="C45" s="134"/>
      <c r="D45" s="127"/>
      <c r="E45" s="106">
        <f>+$D43/1000*E44</f>
        <v>133.10000000000002</v>
      </c>
      <c r="F45" s="106">
        <f>+$D43/1000*F44</f>
        <v>0</v>
      </c>
    </row>
    <row r="46" spans="2:6">
      <c r="B46" s="133" t="s">
        <v>152</v>
      </c>
      <c r="C46" s="134"/>
      <c r="D46" s="127"/>
      <c r="E46" s="106">
        <f>E45*12</f>
        <v>1597.2000000000003</v>
      </c>
      <c r="F46" s="106">
        <f>F45*12</f>
        <v>0</v>
      </c>
    </row>
    <row r="47" spans="2:6">
      <c r="B47" s="125" t="s">
        <v>153</v>
      </c>
      <c r="C47" s="126"/>
      <c r="D47" s="97"/>
      <c r="E47" s="131"/>
      <c r="F47" s="124"/>
    </row>
    <row r="48" spans="2:6">
      <c r="B48" s="125" t="s">
        <v>154</v>
      </c>
      <c r="C48" s="143"/>
      <c r="D48" s="86"/>
      <c r="E48" s="137"/>
      <c r="F48" s="138"/>
    </row>
    <row r="49" spans="2:6">
      <c r="B49" s="287" t="s">
        <v>157</v>
      </c>
      <c r="C49" s="228"/>
      <c r="D49" s="288"/>
      <c r="E49" s="288" t="s">
        <v>235</v>
      </c>
      <c r="F49" s="289" t="s">
        <v>233</v>
      </c>
    </row>
    <row r="50" spans="2:6">
      <c r="B50" s="125" t="s">
        <v>31</v>
      </c>
      <c r="C50" s="143"/>
      <c r="D50" s="138"/>
      <c r="E50" s="147" t="s">
        <v>234</v>
      </c>
      <c r="F50" s="284"/>
    </row>
    <row r="51" spans="2:6">
      <c r="B51" s="148"/>
      <c r="C51" s="149"/>
      <c r="D51" s="150"/>
      <c r="E51" s="151"/>
      <c r="F51" s="152"/>
    </row>
    <row r="52" spans="2:6">
      <c r="B52" s="153"/>
      <c r="C52" s="153"/>
      <c r="D52" s="153"/>
      <c r="E52" s="154"/>
      <c r="F52" s="153"/>
    </row>
    <row r="53" spans="2:6">
      <c r="B53" s="155" t="s">
        <v>158</v>
      </c>
      <c r="C53" s="156"/>
      <c r="D53" s="157"/>
      <c r="E53" s="158"/>
      <c r="F53" s="159"/>
    </row>
    <row r="54" spans="2:6">
      <c r="B54" s="133"/>
      <c r="C54" s="160"/>
      <c r="D54" s="161"/>
      <c r="E54" s="162"/>
      <c r="F54" s="163"/>
    </row>
    <row r="55" spans="2:6">
      <c r="B55" s="164"/>
      <c r="C55" s="165"/>
      <c r="D55" s="165"/>
      <c r="E55" s="166"/>
      <c r="F55" s="167"/>
    </row>
    <row r="57" spans="2:6">
      <c r="E57" t="s">
        <v>223</v>
      </c>
    </row>
  </sheetData>
  <mergeCells count="1">
    <mergeCell ref="B6:C6"/>
  </mergeCells>
  <pageMargins left="0.7" right="0.7" top="0.75" bottom="0.75" header="0.3" footer="0.3"/>
  <pageSetup scale="58" orientation="portrait" horizont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533F5-22A4-4E68-8AD6-4E7565DE76F2}">
  <sheetPr>
    <tabColor rgb="FFFFFF00"/>
    <pageSetUpPr fitToPage="1"/>
  </sheetPr>
  <dimension ref="A1:F70"/>
  <sheetViews>
    <sheetView showGridLines="0" zoomScale="80" zoomScaleNormal="80" workbookViewId="0">
      <selection activeCell="I8" sqref="I8"/>
    </sheetView>
  </sheetViews>
  <sheetFormatPr defaultRowHeight="14.25"/>
  <cols>
    <col min="2" max="2" width="38.875" bestFit="1" customWidth="1"/>
    <col min="3" max="3" width="33.875" bestFit="1" customWidth="1"/>
    <col min="4" max="4" width="10.25" bestFit="1" customWidth="1"/>
    <col min="5" max="5" width="29.375" customWidth="1"/>
    <col min="6" max="6" width="38.5" customWidth="1"/>
  </cols>
  <sheetData>
    <row r="1" spans="1:6" ht="27">
      <c r="A1" s="55" t="str">
        <f>ClientName</f>
        <v>Frederick County Public Schools (FCPS)</v>
      </c>
    </row>
    <row r="2" spans="1:6" ht="23.25">
      <c r="A2" s="30" t="s">
        <v>84</v>
      </c>
    </row>
    <row r="3" spans="1:6" ht="15">
      <c r="A3" s="69" t="s">
        <v>85</v>
      </c>
    </row>
    <row r="5" spans="1:6" ht="127.5">
      <c r="B5" s="173" t="s">
        <v>160</v>
      </c>
      <c r="C5" s="70"/>
      <c r="D5" s="71"/>
      <c r="E5" s="71"/>
      <c r="F5" s="172" t="s">
        <v>324</v>
      </c>
    </row>
    <row r="6" spans="1:6">
      <c r="B6" s="548"/>
      <c r="C6" s="549"/>
      <c r="D6" s="72"/>
      <c r="E6" s="73" t="s">
        <v>229</v>
      </c>
      <c r="F6" s="170" t="s">
        <v>87</v>
      </c>
    </row>
    <row r="7" spans="1:6">
      <c r="B7" s="74" t="s">
        <v>88</v>
      </c>
      <c r="C7" s="75"/>
      <c r="D7" s="76" t="s">
        <v>89</v>
      </c>
      <c r="E7" s="76" t="s">
        <v>162</v>
      </c>
      <c r="F7" s="171" t="s">
        <v>90</v>
      </c>
    </row>
    <row r="8" spans="1:6" ht="38.25">
      <c r="B8" s="77" t="s">
        <v>91</v>
      </c>
      <c r="C8" s="78"/>
      <c r="D8" s="79"/>
      <c r="E8" s="309" t="s">
        <v>323</v>
      </c>
      <c r="F8" s="315"/>
    </row>
    <row r="9" spans="1:6">
      <c r="B9" s="81" t="s">
        <v>92</v>
      </c>
      <c r="C9" s="82"/>
      <c r="D9" s="83"/>
      <c r="E9" s="309"/>
      <c r="F9" s="315"/>
    </row>
    <row r="10" spans="1:6">
      <c r="B10" s="84" t="s">
        <v>93</v>
      </c>
      <c r="C10" s="85"/>
      <c r="D10" s="83"/>
      <c r="E10" s="310"/>
      <c r="F10" s="316"/>
    </row>
    <row r="11" spans="1:6">
      <c r="B11" s="87" t="s">
        <v>94</v>
      </c>
      <c r="C11" s="88"/>
      <c r="D11" s="83"/>
      <c r="E11" s="311"/>
      <c r="F11" s="316"/>
    </row>
    <row r="12" spans="1:6">
      <c r="B12" s="89" t="s">
        <v>62</v>
      </c>
      <c r="C12" s="90"/>
      <c r="D12" s="91"/>
      <c r="E12" s="92"/>
      <c r="F12" s="93"/>
    </row>
    <row r="13" spans="1:6" ht="211.5" customHeight="1">
      <c r="B13" s="300" t="s">
        <v>96</v>
      </c>
      <c r="C13" s="301" t="s">
        <v>319</v>
      </c>
      <c r="D13" s="79"/>
      <c r="E13" s="302" t="s">
        <v>306</v>
      </c>
      <c r="F13" s="324"/>
    </row>
    <row r="14" spans="1:6" ht="102.75" customHeight="1">
      <c r="B14" s="303"/>
      <c r="C14" s="304" t="s">
        <v>320</v>
      </c>
      <c r="D14" s="83"/>
      <c r="E14" s="305" t="s">
        <v>307</v>
      </c>
      <c r="F14" s="325"/>
    </row>
    <row r="15" spans="1:6" ht="100.5" customHeight="1">
      <c r="B15" s="306"/>
      <c r="C15" s="307" t="s">
        <v>321</v>
      </c>
      <c r="D15" s="83"/>
      <c r="E15" s="308" t="s">
        <v>308</v>
      </c>
      <c r="F15" s="326"/>
    </row>
    <row r="16" spans="1:6">
      <c r="B16" s="94"/>
      <c r="C16" s="95"/>
      <c r="D16" s="83"/>
      <c r="E16" s="310"/>
      <c r="F16" s="316"/>
    </row>
    <row r="17" spans="2:6">
      <c r="B17" s="100" t="s">
        <v>97</v>
      </c>
      <c r="C17" s="101"/>
      <c r="D17" s="102"/>
      <c r="E17" s="312" t="s">
        <v>322</v>
      </c>
      <c r="F17" s="317"/>
    </row>
    <row r="18" spans="2:6">
      <c r="B18" s="103" t="s">
        <v>98</v>
      </c>
      <c r="C18" s="104"/>
      <c r="D18" s="96"/>
      <c r="E18" s="310"/>
      <c r="F18" s="318"/>
    </row>
    <row r="19" spans="2:6">
      <c r="B19" s="98" t="s">
        <v>43</v>
      </c>
      <c r="C19" s="99"/>
      <c r="D19" s="105"/>
      <c r="E19" s="313"/>
      <c r="F19" s="319"/>
    </row>
    <row r="20" spans="2:6">
      <c r="B20" s="107" t="s">
        <v>99</v>
      </c>
      <c r="C20" s="108"/>
      <c r="D20" s="105"/>
      <c r="E20" s="313"/>
      <c r="F20" s="318"/>
    </row>
    <row r="21" spans="2:6">
      <c r="B21" s="94"/>
      <c r="C21" s="95"/>
      <c r="D21" s="96"/>
      <c r="E21" s="313"/>
      <c r="F21" s="318"/>
    </row>
    <row r="22" spans="2:6">
      <c r="B22" s="94"/>
      <c r="C22" s="95"/>
      <c r="D22" s="96"/>
      <c r="E22" s="313"/>
      <c r="F22" s="318"/>
    </row>
    <row r="23" spans="2:6">
      <c r="B23" s="98"/>
      <c r="C23" s="99"/>
      <c r="D23" s="96"/>
      <c r="E23" s="313"/>
      <c r="F23" s="318"/>
    </row>
    <row r="24" spans="2:6">
      <c r="B24" s="109" t="s">
        <v>100</v>
      </c>
      <c r="C24" s="110"/>
      <c r="D24" s="83"/>
      <c r="E24" s="313"/>
      <c r="F24" s="316"/>
    </row>
    <row r="25" spans="2:6">
      <c r="B25" s="111" t="s">
        <v>101</v>
      </c>
      <c r="C25" s="112"/>
      <c r="D25" s="113"/>
      <c r="E25" s="310"/>
      <c r="F25" s="320"/>
    </row>
    <row r="26" spans="2:6">
      <c r="B26" s="111" t="s">
        <v>102</v>
      </c>
      <c r="C26" s="112"/>
      <c r="D26" s="113"/>
      <c r="E26" s="310"/>
      <c r="F26" s="320"/>
    </row>
    <row r="27" spans="2:6">
      <c r="B27" s="111" t="s">
        <v>103</v>
      </c>
      <c r="C27" s="112"/>
      <c r="D27" s="96"/>
      <c r="E27" s="310"/>
      <c r="F27" s="318"/>
    </row>
    <row r="28" spans="2:6">
      <c r="B28" s="111" t="s">
        <v>104</v>
      </c>
      <c r="C28" s="112"/>
      <c r="D28" s="96"/>
      <c r="E28" s="310"/>
      <c r="F28" s="318"/>
    </row>
    <row r="29" spans="2:6">
      <c r="B29" s="111" t="s">
        <v>105</v>
      </c>
      <c r="C29" s="112"/>
      <c r="D29" s="96"/>
      <c r="E29" s="310"/>
      <c r="F29" s="318"/>
    </row>
    <row r="30" spans="2:6">
      <c r="B30" s="111" t="s">
        <v>106</v>
      </c>
      <c r="C30" s="112"/>
      <c r="D30" s="96"/>
      <c r="E30" s="310"/>
      <c r="F30" s="318"/>
    </row>
    <row r="31" spans="2:6">
      <c r="B31" s="111" t="s">
        <v>107</v>
      </c>
      <c r="C31" s="112"/>
      <c r="D31" s="96"/>
      <c r="E31" s="310"/>
      <c r="F31" s="318"/>
    </row>
    <row r="32" spans="2:6">
      <c r="B32" s="111" t="s">
        <v>108</v>
      </c>
      <c r="C32" s="112"/>
      <c r="D32" s="114"/>
      <c r="E32" s="310"/>
      <c r="F32" s="318"/>
    </row>
    <row r="33" spans="2:6">
      <c r="B33" s="111" t="s">
        <v>109</v>
      </c>
      <c r="C33" s="112"/>
      <c r="D33" s="114"/>
      <c r="E33" s="310"/>
      <c r="F33" s="318"/>
    </row>
    <row r="34" spans="2:6">
      <c r="B34" s="111" t="s">
        <v>110</v>
      </c>
      <c r="C34" s="112"/>
      <c r="D34" s="114"/>
      <c r="E34" s="310"/>
      <c r="F34" s="318"/>
    </row>
    <row r="35" spans="2:6">
      <c r="B35" s="111" t="s">
        <v>111</v>
      </c>
      <c r="C35" s="112"/>
      <c r="D35" s="114"/>
      <c r="E35" s="310"/>
      <c r="F35" s="318"/>
    </row>
    <row r="36" spans="2:6">
      <c r="B36" s="111" t="s">
        <v>112</v>
      </c>
      <c r="C36" s="112"/>
      <c r="D36" s="96"/>
      <c r="E36" s="311"/>
      <c r="F36" s="318"/>
    </row>
    <row r="37" spans="2:6">
      <c r="B37" s="111" t="s">
        <v>113</v>
      </c>
      <c r="C37" s="112"/>
      <c r="D37" s="96"/>
      <c r="E37" s="314"/>
      <c r="F37" s="318"/>
    </row>
    <row r="38" spans="2:6">
      <c r="B38" s="111" t="s">
        <v>114</v>
      </c>
      <c r="C38" s="112"/>
      <c r="D38" s="96"/>
      <c r="E38" s="314"/>
      <c r="F38" s="318"/>
    </row>
    <row r="39" spans="2:6">
      <c r="B39" s="111" t="s">
        <v>115</v>
      </c>
      <c r="C39" s="112"/>
      <c r="D39" s="96"/>
      <c r="E39" s="314"/>
      <c r="F39" s="318"/>
    </row>
    <row r="40" spans="2:6">
      <c r="B40" s="111" t="s">
        <v>116</v>
      </c>
      <c r="C40" s="112"/>
      <c r="D40" s="96"/>
      <c r="E40" s="314"/>
      <c r="F40" s="318"/>
    </row>
    <row r="41" spans="2:6">
      <c r="B41" s="111" t="s">
        <v>117</v>
      </c>
      <c r="C41" s="112"/>
      <c r="D41" s="96"/>
      <c r="E41" s="314"/>
      <c r="F41" s="318"/>
    </row>
    <row r="42" spans="2:6">
      <c r="B42" s="107" t="s">
        <v>118</v>
      </c>
      <c r="C42" s="108"/>
      <c r="D42" s="96"/>
      <c r="E42" s="314" t="s">
        <v>231</v>
      </c>
      <c r="F42" s="318"/>
    </row>
    <row r="43" spans="2:6">
      <c r="B43" s="89" t="s">
        <v>161</v>
      </c>
      <c r="C43" s="90"/>
      <c r="D43" s="115"/>
      <c r="E43" s="120"/>
      <c r="F43" s="117"/>
    </row>
    <row r="44" spans="2:6">
      <c r="B44" s="121" t="s">
        <v>241</v>
      </c>
      <c r="C44" s="122"/>
      <c r="D44" s="123"/>
      <c r="E44" s="124"/>
      <c r="F44" s="123"/>
    </row>
    <row r="45" spans="2:6">
      <c r="B45" s="125" t="s">
        <v>148</v>
      </c>
      <c r="C45" s="126"/>
      <c r="D45" s="127">
        <v>148</v>
      </c>
      <c r="E45" s="124"/>
      <c r="F45" s="128"/>
    </row>
    <row r="46" spans="2:6">
      <c r="B46" s="129" t="s">
        <v>149</v>
      </c>
      <c r="C46" s="130"/>
      <c r="D46" s="106">
        <v>11640000</v>
      </c>
      <c r="E46" s="131"/>
      <c r="F46" s="128"/>
    </row>
    <row r="47" spans="2:6">
      <c r="B47" s="125" t="s">
        <v>150</v>
      </c>
      <c r="C47" s="126"/>
      <c r="D47" s="97"/>
      <c r="E47" s="132">
        <v>1.44</v>
      </c>
      <c r="F47" s="174"/>
    </row>
    <row r="48" spans="2:6">
      <c r="B48" s="133" t="s">
        <v>151</v>
      </c>
      <c r="C48" s="134"/>
      <c r="D48" s="127"/>
      <c r="E48" s="106">
        <f>+$D46/1000*E47</f>
        <v>16761.599999999999</v>
      </c>
      <c r="F48" s="106">
        <f>+$D46/1000*F47</f>
        <v>0</v>
      </c>
    </row>
    <row r="49" spans="2:6">
      <c r="B49" s="133" t="s">
        <v>152</v>
      </c>
      <c r="C49" s="134"/>
      <c r="D49" s="127"/>
      <c r="E49" s="106">
        <f>E48*12</f>
        <v>201139.19999999998</v>
      </c>
      <c r="F49" s="106">
        <f>F48*12</f>
        <v>0</v>
      </c>
    </row>
    <row r="50" spans="2:6">
      <c r="B50" s="125" t="s">
        <v>153</v>
      </c>
      <c r="C50" s="126"/>
      <c r="D50" s="97"/>
      <c r="E50" s="131"/>
      <c r="F50" s="124"/>
    </row>
    <row r="51" spans="2:6">
      <c r="B51" s="135" t="s">
        <v>154</v>
      </c>
      <c r="C51" s="136"/>
      <c r="D51" s="86"/>
      <c r="E51" s="137"/>
      <c r="F51" s="138"/>
    </row>
    <row r="52" spans="2:6">
      <c r="B52" s="125"/>
      <c r="C52" s="126"/>
      <c r="D52" s="139"/>
      <c r="E52" s="140"/>
      <c r="F52" s="140"/>
    </row>
    <row r="53" spans="2:6">
      <c r="B53" s="141" t="s">
        <v>147</v>
      </c>
      <c r="C53" s="142"/>
      <c r="D53" s="123"/>
      <c r="E53" s="124"/>
      <c r="F53" s="123"/>
    </row>
    <row r="54" spans="2:6">
      <c r="B54" s="125" t="s">
        <v>148</v>
      </c>
      <c r="C54" s="126"/>
      <c r="D54" s="127">
        <v>3883</v>
      </c>
      <c r="E54" s="124"/>
      <c r="F54" s="128"/>
    </row>
    <row r="55" spans="2:6">
      <c r="B55" s="129" t="s">
        <v>149</v>
      </c>
      <c r="C55" s="130"/>
      <c r="D55" s="106">
        <v>90866000</v>
      </c>
      <c r="E55" s="131"/>
      <c r="F55" s="128"/>
    </row>
    <row r="56" spans="2:6">
      <c r="B56" s="125" t="s">
        <v>150</v>
      </c>
      <c r="C56" s="126"/>
      <c r="D56" s="97"/>
      <c r="E56" s="132">
        <f>E47</f>
        <v>1.44</v>
      </c>
      <c r="F56" s="174"/>
    </row>
    <row r="57" spans="2:6">
      <c r="B57" s="133" t="s">
        <v>151</v>
      </c>
      <c r="C57" s="134"/>
      <c r="D57" s="127"/>
      <c r="E57" s="106">
        <f>+$D55/1000*E56</f>
        <v>130847.03999999999</v>
      </c>
      <c r="F57" s="106">
        <f>+$D55/1000*F56</f>
        <v>0</v>
      </c>
    </row>
    <row r="58" spans="2:6">
      <c r="B58" s="133" t="s">
        <v>152</v>
      </c>
      <c r="C58" s="134"/>
      <c r="D58" s="127"/>
      <c r="E58" s="106">
        <f>E57*12</f>
        <v>1570164.48</v>
      </c>
      <c r="F58" s="106">
        <f>F57*12</f>
        <v>0</v>
      </c>
    </row>
    <row r="59" spans="2:6">
      <c r="B59" s="125" t="s">
        <v>153</v>
      </c>
      <c r="C59" s="126"/>
      <c r="D59" s="97"/>
      <c r="E59" s="131"/>
      <c r="F59" s="124"/>
    </row>
    <row r="60" spans="2:6">
      <c r="B60" s="125" t="s">
        <v>154</v>
      </c>
      <c r="C60" s="143"/>
      <c r="D60" s="86"/>
      <c r="E60" s="137"/>
      <c r="F60" s="138"/>
    </row>
    <row r="61" spans="2:6">
      <c r="B61" s="135"/>
      <c r="C61" s="136"/>
      <c r="D61" s="144"/>
      <c r="E61" s="145"/>
      <c r="F61" s="146"/>
    </row>
    <row r="62" spans="2:6">
      <c r="B62" s="125" t="s">
        <v>157</v>
      </c>
      <c r="C62" s="143"/>
      <c r="D62" s="86"/>
      <c r="E62" s="86" t="s">
        <v>235</v>
      </c>
      <c r="F62" s="283" t="s">
        <v>233</v>
      </c>
    </row>
    <row r="63" spans="2:6">
      <c r="B63" s="125" t="s">
        <v>31</v>
      </c>
      <c r="C63" s="143"/>
      <c r="D63" s="138"/>
      <c r="E63" s="147" t="s">
        <v>234</v>
      </c>
      <c r="F63" s="284"/>
    </row>
    <row r="64" spans="2:6">
      <c r="B64" s="148"/>
      <c r="C64" s="149"/>
      <c r="D64" s="150"/>
      <c r="E64" s="151"/>
      <c r="F64" s="152"/>
    </row>
    <row r="65" spans="2:6">
      <c r="B65" s="153"/>
      <c r="C65" s="153"/>
      <c r="D65" s="153"/>
      <c r="E65" s="154"/>
      <c r="F65" s="153"/>
    </row>
    <row r="66" spans="2:6">
      <c r="B66" s="155" t="s">
        <v>158</v>
      </c>
      <c r="C66" s="156"/>
      <c r="D66" s="157"/>
      <c r="E66" s="158"/>
      <c r="F66" s="159"/>
    </row>
    <row r="67" spans="2:6">
      <c r="B67" s="133"/>
      <c r="C67" s="160"/>
      <c r="D67" s="161"/>
      <c r="E67" s="162"/>
      <c r="F67" s="163"/>
    </row>
    <row r="68" spans="2:6">
      <c r="B68" s="164"/>
      <c r="C68" s="165"/>
      <c r="D68" s="165"/>
      <c r="E68" s="166"/>
      <c r="F68" s="167"/>
    </row>
    <row r="70" spans="2:6">
      <c r="E70" t="s">
        <v>223</v>
      </c>
    </row>
  </sheetData>
  <mergeCells count="1">
    <mergeCell ref="B6:C6"/>
  </mergeCells>
  <pageMargins left="0.7" right="0.7" top="0.75" bottom="0.75" header="0.3" footer="0.3"/>
  <pageSetup scale="46" orientation="portrait" horizont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C8807-781B-4DAD-B077-32269A75AEB3}">
  <sheetPr>
    <tabColor rgb="FFFFFF00"/>
  </sheetPr>
  <dimension ref="A1:F95"/>
  <sheetViews>
    <sheetView showGridLines="0" zoomScale="80" zoomScaleNormal="80" workbookViewId="0">
      <selection activeCell="E90" sqref="E90"/>
    </sheetView>
  </sheetViews>
  <sheetFormatPr defaultRowHeight="14.25"/>
  <cols>
    <col min="3" max="3" width="47.5" customWidth="1"/>
    <col min="4" max="4" width="10.25" bestFit="1" customWidth="1"/>
    <col min="5" max="5" width="13.75" customWidth="1"/>
    <col min="6" max="6" width="25.25" customWidth="1"/>
  </cols>
  <sheetData>
    <row r="1" spans="1:6" ht="27">
      <c r="A1" s="55" t="str">
        <f>ClientName</f>
        <v>Frederick County Public Schools (FCPS)</v>
      </c>
    </row>
    <row r="2" spans="1:6" ht="23.25">
      <c r="A2" s="30" t="s">
        <v>84</v>
      </c>
    </row>
    <row r="3" spans="1:6" ht="15">
      <c r="A3" s="69" t="s">
        <v>86</v>
      </c>
    </row>
    <row r="5" spans="1:6" ht="191.25">
      <c r="B5" s="173" t="s">
        <v>160</v>
      </c>
      <c r="C5" s="70"/>
      <c r="D5" s="71"/>
      <c r="E5" s="71"/>
      <c r="F5" s="172" t="s">
        <v>324</v>
      </c>
    </row>
    <row r="6" spans="1:6">
      <c r="B6" s="548"/>
      <c r="C6" s="549"/>
      <c r="D6" s="72"/>
      <c r="E6" s="73" t="s">
        <v>229</v>
      </c>
      <c r="F6" s="170" t="s">
        <v>87</v>
      </c>
    </row>
    <row r="7" spans="1:6">
      <c r="B7" s="74" t="s">
        <v>88</v>
      </c>
      <c r="C7" s="75"/>
      <c r="D7" s="76" t="s">
        <v>89</v>
      </c>
      <c r="E7" s="76" t="s">
        <v>162</v>
      </c>
      <c r="F7" s="171" t="s">
        <v>90</v>
      </c>
    </row>
    <row r="8" spans="1:6">
      <c r="B8" s="77" t="s">
        <v>91</v>
      </c>
      <c r="C8" s="78"/>
      <c r="D8" s="79"/>
      <c r="E8" s="309"/>
      <c r="F8" s="315"/>
    </row>
    <row r="9" spans="1:6">
      <c r="B9" s="81" t="s">
        <v>92</v>
      </c>
      <c r="C9" s="82"/>
      <c r="D9" s="83"/>
      <c r="E9" s="309"/>
      <c r="F9" s="315"/>
    </row>
    <row r="10" spans="1:6">
      <c r="B10" s="84" t="s">
        <v>93</v>
      </c>
      <c r="C10" s="85"/>
      <c r="D10" s="83"/>
      <c r="E10" s="310"/>
      <c r="F10" s="316"/>
    </row>
    <row r="11" spans="1:6">
      <c r="B11" s="87" t="s">
        <v>94</v>
      </c>
      <c r="C11" s="88"/>
      <c r="D11" s="83"/>
      <c r="E11" s="311"/>
      <c r="F11" s="316"/>
    </row>
    <row r="12" spans="1:6">
      <c r="B12" s="89" t="s">
        <v>95</v>
      </c>
      <c r="C12" s="90"/>
      <c r="D12" s="91"/>
      <c r="E12" s="92"/>
      <c r="F12" s="93"/>
    </row>
    <row r="13" spans="1:6" ht="25.5">
      <c r="B13" s="94" t="s">
        <v>96</v>
      </c>
      <c r="C13" s="95" t="s">
        <v>236</v>
      </c>
      <c r="D13" s="83"/>
      <c r="E13" s="310" t="s">
        <v>315</v>
      </c>
      <c r="F13" s="316"/>
    </row>
    <row r="14" spans="1:6">
      <c r="B14" s="100" t="s">
        <v>97</v>
      </c>
      <c r="C14" s="101"/>
      <c r="D14" s="102"/>
      <c r="E14" s="312">
        <v>500000</v>
      </c>
      <c r="F14" s="317"/>
    </row>
    <row r="15" spans="1:6">
      <c r="B15" s="103" t="s">
        <v>98</v>
      </c>
      <c r="C15" s="104"/>
      <c r="D15" s="96"/>
      <c r="E15" s="310"/>
      <c r="F15" s="318"/>
    </row>
    <row r="16" spans="1:6">
      <c r="B16" s="98" t="s">
        <v>43</v>
      </c>
      <c r="C16" s="99"/>
      <c r="D16" s="105"/>
      <c r="E16" s="313"/>
      <c r="F16" s="319"/>
    </row>
    <row r="17" spans="2:6">
      <c r="B17" s="107" t="s">
        <v>99</v>
      </c>
      <c r="C17" s="108"/>
      <c r="D17" s="105"/>
      <c r="E17" s="313"/>
      <c r="F17" s="318"/>
    </row>
    <row r="18" spans="2:6">
      <c r="B18" s="94"/>
      <c r="C18" s="95"/>
      <c r="D18" s="96"/>
      <c r="E18" s="313"/>
      <c r="F18" s="318"/>
    </row>
    <row r="19" spans="2:6">
      <c r="B19" s="94"/>
      <c r="C19" s="95"/>
      <c r="D19" s="96"/>
      <c r="E19" s="313"/>
      <c r="F19" s="318"/>
    </row>
    <row r="20" spans="2:6">
      <c r="B20" s="98"/>
      <c r="C20" s="99"/>
      <c r="D20" s="96"/>
      <c r="E20" s="313"/>
      <c r="F20" s="318"/>
    </row>
    <row r="21" spans="2:6">
      <c r="B21" s="109" t="s">
        <v>100</v>
      </c>
      <c r="C21" s="110"/>
      <c r="D21" s="83"/>
      <c r="E21" s="313"/>
      <c r="F21" s="316"/>
    </row>
    <row r="22" spans="2:6">
      <c r="B22" s="111" t="s">
        <v>101</v>
      </c>
      <c r="C22" s="112"/>
      <c r="D22" s="113"/>
      <c r="E22" s="310"/>
      <c r="F22" s="320"/>
    </row>
    <row r="23" spans="2:6">
      <c r="B23" s="111" t="s">
        <v>102</v>
      </c>
      <c r="C23" s="112"/>
      <c r="D23" s="113"/>
      <c r="E23" s="310"/>
      <c r="F23" s="320"/>
    </row>
    <row r="24" spans="2:6">
      <c r="B24" s="111" t="s">
        <v>103</v>
      </c>
      <c r="C24" s="112"/>
      <c r="D24" s="96"/>
      <c r="E24" s="310"/>
      <c r="F24" s="318"/>
    </row>
    <row r="25" spans="2:6">
      <c r="B25" s="111" t="s">
        <v>104</v>
      </c>
      <c r="C25" s="112"/>
      <c r="D25" s="96"/>
      <c r="E25" s="310"/>
      <c r="F25" s="318"/>
    </row>
    <row r="26" spans="2:6">
      <c r="B26" s="111" t="s">
        <v>105</v>
      </c>
      <c r="C26" s="112"/>
      <c r="D26" s="96"/>
      <c r="E26" s="310"/>
      <c r="F26" s="318"/>
    </row>
    <row r="27" spans="2:6">
      <c r="B27" s="111" t="s">
        <v>106</v>
      </c>
      <c r="C27" s="112"/>
      <c r="D27" s="96"/>
      <c r="E27" s="310"/>
      <c r="F27" s="318"/>
    </row>
    <row r="28" spans="2:6">
      <c r="B28" s="111" t="s">
        <v>107</v>
      </c>
      <c r="C28" s="112"/>
      <c r="D28" s="96"/>
      <c r="E28" s="310"/>
      <c r="F28" s="318"/>
    </row>
    <row r="29" spans="2:6">
      <c r="B29" s="111" t="s">
        <v>108</v>
      </c>
      <c r="C29" s="112"/>
      <c r="D29" s="114"/>
      <c r="E29" s="310"/>
      <c r="F29" s="318"/>
    </row>
    <row r="30" spans="2:6">
      <c r="B30" s="111" t="s">
        <v>109</v>
      </c>
      <c r="C30" s="112"/>
      <c r="D30" s="114"/>
      <c r="E30" s="310"/>
      <c r="F30" s="318"/>
    </row>
    <row r="31" spans="2:6">
      <c r="B31" s="111" t="s">
        <v>110</v>
      </c>
      <c r="C31" s="112"/>
      <c r="D31" s="114"/>
      <c r="E31" s="310"/>
      <c r="F31" s="318"/>
    </row>
    <row r="32" spans="2:6">
      <c r="B32" s="111" t="s">
        <v>111</v>
      </c>
      <c r="C32" s="112"/>
      <c r="D32" s="114"/>
      <c r="E32" s="310"/>
      <c r="F32" s="318"/>
    </row>
    <row r="33" spans="2:6">
      <c r="B33" s="111" t="s">
        <v>112</v>
      </c>
      <c r="C33" s="112"/>
      <c r="D33" s="96"/>
      <c r="E33" s="311"/>
      <c r="F33" s="318"/>
    </row>
    <row r="34" spans="2:6">
      <c r="B34" s="111" t="s">
        <v>113</v>
      </c>
      <c r="C34" s="112"/>
      <c r="D34" s="96"/>
      <c r="E34" s="314"/>
      <c r="F34" s="318"/>
    </row>
    <row r="35" spans="2:6">
      <c r="B35" s="111" t="s">
        <v>114</v>
      </c>
      <c r="C35" s="112"/>
      <c r="D35" s="96"/>
      <c r="E35" s="314"/>
      <c r="F35" s="318"/>
    </row>
    <row r="36" spans="2:6">
      <c r="B36" s="111" t="s">
        <v>115</v>
      </c>
      <c r="C36" s="112"/>
      <c r="D36" s="96"/>
      <c r="E36" s="314"/>
      <c r="F36" s="318"/>
    </row>
    <row r="37" spans="2:6">
      <c r="B37" s="111" t="s">
        <v>116</v>
      </c>
      <c r="C37" s="112"/>
      <c r="D37" s="96"/>
      <c r="E37" s="314"/>
      <c r="F37" s="318"/>
    </row>
    <row r="38" spans="2:6">
      <c r="B38" s="111" t="s">
        <v>117</v>
      </c>
      <c r="C38" s="112"/>
      <c r="D38" s="96"/>
      <c r="E38" s="314"/>
      <c r="F38" s="318"/>
    </row>
    <row r="39" spans="2:6">
      <c r="B39" s="107" t="s">
        <v>118</v>
      </c>
      <c r="C39" s="108"/>
      <c r="D39" s="96"/>
      <c r="E39" s="314"/>
      <c r="F39" s="318"/>
    </row>
    <row r="40" spans="2:6">
      <c r="B40" s="89" t="s">
        <v>119</v>
      </c>
      <c r="C40" s="90"/>
      <c r="D40" s="115"/>
      <c r="E40" s="116"/>
      <c r="F40" s="117"/>
    </row>
    <row r="41" spans="2:6">
      <c r="B41" s="98" t="s">
        <v>120</v>
      </c>
      <c r="C41" s="118" t="s">
        <v>121</v>
      </c>
      <c r="D41" s="96"/>
      <c r="E41" s="309"/>
      <c r="F41" s="321"/>
    </row>
    <row r="42" spans="2:6">
      <c r="B42" s="111"/>
      <c r="C42" s="119" t="s">
        <v>122</v>
      </c>
      <c r="D42" s="83"/>
      <c r="E42" s="309"/>
      <c r="F42" s="322"/>
    </row>
    <row r="43" spans="2:6">
      <c r="B43" s="111"/>
      <c r="C43" s="119" t="s">
        <v>123</v>
      </c>
      <c r="D43" s="96"/>
      <c r="E43" s="309"/>
      <c r="F43" s="321"/>
    </row>
    <row r="44" spans="2:6">
      <c r="B44" s="111"/>
      <c r="C44" s="119" t="s">
        <v>124</v>
      </c>
      <c r="D44" s="96"/>
      <c r="E44" s="309"/>
      <c r="F44" s="321"/>
    </row>
    <row r="45" spans="2:6">
      <c r="B45" s="111"/>
      <c r="C45" s="119" t="s">
        <v>125</v>
      </c>
      <c r="D45" s="96"/>
      <c r="E45" s="309"/>
      <c r="F45" s="321"/>
    </row>
    <row r="46" spans="2:6">
      <c r="B46" s="111"/>
      <c r="C46" s="119" t="s">
        <v>126</v>
      </c>
      <c r="D46" s="96"/>
      <c r="E46" s="309"/>
      <c r="F46" s="321"/>
    </row>
    <row r="47" spans="2:6">
      <c r="B47" s="111"/>
      <c r="C47" s="119" t="s">
        <v>127</v>
      </c>
      <c r="D47" s="96"/>
      <c r="E47" s="309"/>
      <c r="F47" s="321"/>
    </row>
    <row r="48" spans="2:6">
      <c r="B48" s="111"/>
      <c r="C48" s="119" t="s">
        <v>128</v>
      </c>
      <c r="D48" s="96"/>
      <c r="E48" s="323"/>
      <c r="F48" s="321"/>
    </row>
    <row r="49" spans="2:6">
      <c r="B49" s="111"/>
      <c r="C49" s="119" t="s">
        <v>129</v>
      </c>
      <c r="D49" s="96"/>
      <c r="E49" s="323"/>
      <c r="F49" s="321"/>
    </row>
    <row r="50" spans="2:6">
      <c r="B50" s="111"/>
      <c r="C50" s="119" t="s">
        <v>130</v>
      </c>
      <c r="D50" s="96"/>
      <c r="E50" s="323"/>
      <c r="F50" s="321"/>
    </row>
    <row r="51" spans="2:6">
      <c r="B51" s="111"/>
      <c r="C51" s="119" t="s">
        <v>131</v>
      </c>
      <c r="D51" s="96"/>
      <c r="E51" s="323"/>
      <c r="F51" s="321"/>
    </row>
    <row r="52" spans="2:6">
      <c r="B52" s="111"/>
      <c r="C52" s="119" t="s">
        <v>132</v>
      </c>
      <c r="D52" s="96"/>
      <c r="E52" s="323"/>
      <c r="F52" s="321"/>
    </row>
    <row r="53" spans="2:6">
      <c r="B53" s="111"/>
      <c r="C53" s="119" t="s">
        <v>133</v>
      </c>
      <c r="D53" s="96"/>
      <c r="E53" s="323"/>
      <c r="F53" s="321"/>
    </row>
    <row r="54" spans="2:6">
      <c r="B54" s="111"/>
      <c r="C54" s="119" t="s">
        <v>134</v>
      </c>
      <c r="D54" s="96"/>
      <c r="E54" s="323"/>
      <c r="F54" s="321"/>
    </row>
    <row r="55" spans="2:6">
      <c r="B55" s="98"/>
      <c r="C55" s="118" t="s">
        <v>135</v>
      </c>
      <c r="D55" s="96"/>
      <c r="E55" s="323"/>
      <c r="F55" s="321"/>
    </row>
    <row r="56" spans="2:6">
      <c r="B56" s="98"/>
      <c r="C56" s="118" t="s">
        <v>136</v>
      </c>
      <c r="D56" s="96"/>
      <c r="E56" s="323"/>
      <c r="F56" s="321"/>
    </row>
    <row r="57" spans="2:6">
      <c r="B57" s="98"/>
      <c r="C57" s="118" t="s">
        <v>137</v>
      </c>
      <c r="D57" s="96"/>
      <c r="E57" s="323"/>
      <c r="F57" s="321"/>
    </row>
    <row r="58" spans="2:6">
      <c r="B58" s="98"/>
      <c r="C58" s="118" t="s">
        <v>138</v>
      </c>
      <c r="D58" s="96"/>
      <c r="E58" s="323"/>
      <c r="F58" s="321"/>
    </row>
    <row r="59" spans="2:6">
      <c r="B59" s="98"/>
      <c r="C59" s="118" t="s">
        <v>139</v>
      </c>
      <c r="D59" s="96"/>
      <c r="E59" s="310"/>
      <c r="F59" s="318"/>
    </row>
    <row r="60" spans="2:6">
      <c r="B60" s="98" t="s">
        <v>140</v>
      </c>
      <c r="C60" s="118"/>
      <c r="D60" s="96"/>
      <c r="E60" s="310"/>
      <c r="F60" s="318"/>
    </row>
    <row r="61" spans="2:6">
      <c r="B61" s="111" t="s">
        <v>141</v>
      </c>
      <c r="C61" s="119"/>
      <c r="D61" s="96"/>
      <c r="E61" s="310"/>
      <c r="F61" s="318"/>
    </row>
    <row r="62" spans="2:6">
      <c r="B62" s="111" t="s">
        <v>142</v>
      </c>
      <c r="C62" s="119"/>
      <c r="D62" s="96"/>
      <c r="E62" s="310"/>
      <c r="F62" s="318"/>
    </row>
    <row r="63" spans="2:6">
      <c r="B63" s="98" t="s">
        <v>143</v>
      </c>
      <c r="C63" s="118"/>
      <c r="D63" s="96"/>
      <c r="E63" s="310"/>
      <c r="F63" s="318"/>
    </row>
    <row r="64" spans="2:6">
      <c r="B64" s="98" t="s">
        <v>144</v>
      </c>
      <c r="C64" s="118"/>
      <c r="D64" s="96"/>
      <c r="E64" s="310"/>
      <c r="F64" s="318"/>
    </row>
    <row r="65" spans="2:6">
      <c r="B65" s="111" t="s">
        <v>110</v>
      </c>
      <c r="C65" s="119"/>
      <c r="D65" s="96"/>
      <c r="E65" s="310"/>
      <c r="F65" s="318"/>
    </row>
    <row r="66" spans="2:6">
      <c r="B66" s="107" t="s">
        <v>145</v>
      </c>
      <c r="C66" s="108"/>
      <c r="D66" s="96"/>
      <c r="E66" s="310"/>
      <c r="F66" s="318"/>
    </row>
    <row r="67" spans="2:6">
      <c r="B67" s="107" t="s">
        <v>146</v>
      </c>
      <c r="C67" s="108"/>
      <c r="D67" s="96"/>
      <c r="E67" s="310"/>
      <c r="F67" s="318"/>
    </row>
    <row r="68" spans="2:6">
      <c r="B68" s="89" t="s">
        <v>696</v>
      </c>
      <c r="C68" s="90"/>
      <c r="D68" s="115"/>
      <c r="E68" s="120"/>
      <c r="F68" s="117"/>
    </row>
    <row r="69" spans="2:6">
      <c r="B69" s="121" t="s">
        <v>147</v>
      </c>
      <c r="C69" s="122"/>
      <c r="D69" s="123"/>
      <c r="E69" s="124"/>
      <c r="F69" s="123"/>
    </row>
    <row r="70" spans="2:6">
      <c r="B70" s="125" t="s">
        <v>148</v>
      </c>
      <c r="C70" s="126"/>
      <c r="D70" s="127">
        <v>7</v>
      </c>
      <c r="E70" s="124"/>
      <c r="F70" s="128"/>
    </row>
    <row r="71" spans="2:6">
      <c r="B71" s="129" t="s">
        <v>149</v>
      </c>
      <c r="C71" s="130"/>
      <c r="D71" s="106">
        <f>14000*2*(D70-1)+15000*2</f>
        <v>198000</v>
      </c>
      <c r="E71" s="131"/>
      <c r="F71" s="128"/>
    </row>
    <row r="72" spans="2:6">
      <c r="B72" s="125" t="s">
        <v>150</v>
      </c>
      <c r="C72" s="126"/>
      <c r="D72" s="97"/>
      <c r="E72" s="132" t="s">
        <v>82</v>
      </c>
      <c r="F72" s="174"/>
    </row>
    <row r="73" spans="2:6">
      <c r="B73" s="133" t="s">
        <v>151</v>
      </c>
      <c r="C73" s="134"/>
      <c r="D73" s="127"/>
      <c r="E73" s="106">
        <v>0</v>
      </c>
      <c r="F73" s="127"/>
    </row>
    <row r="74" spans="2:6">
      <c r="B74" s="133" t="s">
        <v>152</v>
      </c>
      <c r="C74" s="134"/>
      <c r="D74" s="127"/>
      <c r="E74" s="106">
        <v>0</v>
      </c>
      <c r="F74" s="127"/>
    </row>
    <row r="75" spans="2:6">
      <c r="B75" s="125" t="s">
        <v>153</v>
      </c>
      <c r="C75" s="126"/>
      <c r="D75" s="97"/>
      <c r="E75" s="131"/>
      <c r="F75" s="124"/>
    </row>
    <row r="76" spans="2:6">
      <c r="B76" s="135" t="s">
        <v>154</v>
      </c>
      <c r="C76" s="136"/>
      <c r="D76" s="86"/>
      <c r="E76" s="137"/>
      <c r="F76" s="138"/>
    </row>
    <row r="77" spans="2:6">
      <c r="B77" s="125"/>
      <c r="C77" s="126"/>
      <c r="D77" s="139"/>
      <c r="E77" s="140"/>
      <c r="F77" s="140"/>
    </row>
    <row r="78" spans="2:6">
      <c r="B78" s="141" t="s">
        <v>155</v>
      </c>
      <c r="C78" s="142"/>
      <c r="D78" s="123"/>
      <c r="E78" s="124"/>
      <c r="F78" s="123"/>
    </row>
    <row r="79" spans="2:6">
      <c r="B79" s="125" t="s">
        <v>148</v>
      </c>
      <c r="C79" s="126"/>
      <c r="D79" s="127">
        <f>D70</f>
        <v>7</v>
      </c>
      <c r="E79" s="124"/>
      <c r="F79" s="128"/>
    </row>
    <row r="80" spans="2:6">
      <c r="B80" s="129" t="s">
        <v>149</v>
      </c>
      <c r="C80" s="130"/>
      <c r="D80" s="106">
        <f>D71</f>
        <v>198000</v>
      </c>
      <c r="E80" s="131"/>
      <c r="F80" s="128"/>
    </row>
    <row r="81" spans="2:6">
      <c r="B81" s="125" t="s">
        <v>156</v>
      </c>
      <c r="C81" s="126"/>
      <c r="D81" s="97"/>
      <c r="E81" s="132" t="s">
        <v>82</v>
      </c>
      <c r="F81" s="174"/>
    </row>
    <row r="82" spans="2:6">
      <c r="B82" s="133" t="s">
        <v>151</v>
      </c>
      <c r="C82" s="134"/>
      <c r="D82" s="127"/>
      <c r="E82" s="106">
        <v>0</v>
      </c>
      <c r="F82" s="127"/>
    </row>
    <row r="83" spans="2:6">
      <c r="B83" s="133" t="s">
        <v>152</v>
      </c>
      <c r="C83" s="134"/>
      <c r="D83" s="127"/>
      <c r="E83" s="106">
        <v>0</v>
      </c>
      <c r="F83" s="127"/>
    </row>
    <row r="84" spans="2:6">
      <c r="B84" s="125" t="s">
        <v>153</v>
      </c>
      <c r="C84" s="126"/>
      <c r="D84" s="97"/>
      <c r="E84" s="131"/>
      <c r="F84" s="124"/>
    </row>
    <row r="85" spans="2:6">
      <c r="B85" s="125" t="s">
        <v>154</v>
      </c>
      <c r="C85" s="143"/>
      <c r="D85" s="86"/>
      <c r="E85" s="137"/>
      <c r="F85" s="138"/>
    </row>
    <row r="86" spans="2:6">
      <c r="B86" s="135"/>
      <c r="C86" s="136"/>
      <c r="D86" s="144"/>
      <c r="E86" s="145"/>
      <c r="F86" s="146"/>
    </row>
    <row r="87" spans="2:6">
      <c r="B87" s="125" t="s">
        <v>157</v>
      </c>
      <c r="C87" s="143"/>
      <c r="D87" s="86"/>
      <c r="E87" s="97"/>
      <c r="F87" s="283"/>
    </row>
    <row r="88" spans="2:6">
      <c r="B88" s="125" t="s">
        <v>31</v>
      </c>
      <c r="C88" s="143"/>
      <c r="D88" s="138"/>
      <c r="E88" s="147" t="s">
        <v>234</v>
      </c>
      <c r="F88" s="284"/>
    </row>
    <row r="89" spans="2:6">
      <c r="B89" s="148"/>
      <c r="C89" s="149"/>
      <c r="D89" s="150"/>
      <c r="E89" s="151"/>
      <c r="F89" s="152"/>
    </row>
    <row r="90" spans="2:6">
      <c r="B90" s="153"/>
      <c r="C90" s="153"/>
      <c r="D90" s="153"/>
      <c r="E90" s="154"/>
      <c r="F90" s="153"/>
    </row>
    <row r="91" spans="2:6">
      <c r="B91" s="155" t="s">
        <v>158</v>
      </c>
      <c r="C91" s="156"/>
      <c r="D91" s="157"/>
      <c r="E91" s="158"/>
      <c r="F91" s="159"/>
    </row>
    <row r="92" spans="2:6">
      <c r="B92" s="133"/>
      <c r="C92" s="160"/>
      <c r="D92" s="161"/>
      <c r="E92" s="162"/>
      <c r="F92" s="163"/>
    </row>
    <row r="93" spans="2:6">
      <c r="B93" s="164"/>
      <c r="C93" s="165"/>
      <c r="D93" s="165"/>
      <c r="E93" s="166"/>
      <c r="F93" s="167"/>
    </row>
    <row r="94" spans="2:6">
      <c r="B94" s="168"/>
      <c r="C94" s="168"/>
      <c r="D94" s="153"/>
      <c r="E94" s="154"/>
      <c r="F94" s="153"/>
    </row>
    <row r="95" spans="2:6">
      <c r="B95" s="169" t="s">
        <v>159</v>
      </c>
      <c r="C95" s="169"/>
      <c r="D95" s="153"/>
      <c r="E95" s="154"/>
      <c r="F95" s="153"/>
    </row>
  </sheetData>
  <mergeCells count="1">
    <mergeCell ref="B6:C6"/>
  </mergeCells>
  <pageMargins left="0.25" right="0.25" top="0.75" bottom="0.75" header="0.3" footer="0.3"/>
  <pageSetup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73948-7AE3-46D2-B049-9B08C9B3FC93}">
  <sheetPr>
    <tabColor rgb="FFFFFF00"/>
    <pageSetUpPr fitToPage="1"/>
  </sheetPr>
  <dimension ref="A1:H170"/>
  <sheetViews>
    <sheetView showGridLines="0" zoomScale="80" zoomScaleNormal="80" workbookViewId="0">
      <selection activeCell="E153" sqref="E153"/>
    </sheetView>
  </sheetViews>
  <sheetFormatPr defaultRowHeight="14.25"/>
  <cols>
    <col min="3" max="3" width="33.875" bestFit="1" customWidth="1"/>
    <col min="4" max="4" width="23.375" customWidth="1"/>
    <col min="5" max="5" width="36.25" style="362" customWidth="1"/>
    <col min="6" max="6" width="21.75" bestFit="1" customWidth="1"/>
    <col min="7" max="7" width="36.375" style="362" customWidth="1"/>
    <col min="8" max="8" width="29.375" style="362" customWidth="1"/>
  </cols>
  <sheetData>
    <row r="1" spans="1:5" ht="27">
      <c r="A1" s="55" t="str">
        <f>ClientName</f>
        <v>Frederick County Public Schools (FCPS)</v>
      </c>
    </row>
    <row r="2" spans="1:5" ht="23.25">
      <c r="A2" s="30" t="s">
        <v>84</v>
      </c>
    </row>
    <row r="3" spans="1:5" ht="15">
      <c r="A3" s="69" t="s">
        <v>179</v>
      </c>
    </row>
    <row r="5" spans="1:5" ht="150.75" customHeight="1">
      <c r="B5" s="173" t="s">
        <v>160</v>
      </c>
      <c r="C5" s="70"/>
      <c r="D5" s="71"/>
      <c r="E5" s="172" t="s">
        <v>324</v>
      </c>
    </row>
    <row r="6" spans="1:5">
      <c r="B6" s="175"/>
      <c r="C6" s="176"/>
      <c r="D6" s="73" t="s">
        <v>229</v>
      </c>
      <c r="E6" s="337" t="s">
        <v>87</v>
      </c>
    </row>
    <row r="7" spans="1:5">
      <c r="B7" s="74" t="s">
        <v>88</v>
      </c>
      <c r="C7" s="75"/>
      <c r="D7" s="76" t="s">
        <v>162</v>
      </c>
      <c r="E7" s="338" t="s">
        <v>90</v>
      </c>
    </row>
    <row r="8" spans="1:5">
      <c r="B8" s="178" t="s">
        <v>91</v>
      </c>
      <c r="C8" s="179"/>
      <c r="D8" s="327" t="s">
        <v>309</v>
      </c>
      <c r="E8" s="315"/>
    </row>
    <row r="9" spans="1:5">
      <c r="B9" s="84" t="s">
        <v>93</v>
      </c>
      <c r="C9" s="180"/>
      <c r="D9" s="328"/>
      <c r="E9" s="316"/>
    </row>
    <row r="10" spans="1:5">
      <c r="B10" s="182" t="s">
        <v>92</v>
      </c>
      <c r="C10" s="183"/>
      <c r="D10" s="329"/>
      <c r="E10" s="315"/>
    </row>
    <row r="11" spans="1:5">
      <c r="B11" s="182" t="s">
        <v>94</v>
      </c>
      <c r="C11" s="183"/>
      <c r="D11" s="328"/>
      <c r="E11" s="316"/>
    </row>
    <row r="12" spans="1:5">
      <c r="B12" s="550" t="s">
        <v>163</v>
      </c>
      <c r="C12" s="551"/>
      <c r="D12" s="185"/>
      <c r="E12" s="186"/>
    </row>
    <row r="13" spans="1:5">
      <c r="B13" s="552" t="s">
        <v>164</v>
      </c>
      <c r="C13" s="553"/>
      <c r="D13" s="330"/>
      <c r="E13" s="316"/>
    </row>
    <row r="14" spans="1:5">
      <c r="B14" s="182" t="s">
        <v>96</v>
      </c>
      <c r="C14" s="183" t="s">
        <v>325</v>
      </c>
      <c r="D14" s="341" t="s">
        <v>326</v>
      </c>
      <c r="E14" s="289"/>
    </row>
    <row r="15" spans="1:5">
      <c r="B15" s="178" t="s">
        <v>97</v>
      </c>
      <c r="C15" s="179"/>
      <c r="D15" s="343">
        <v>100000</v>
      </c>
      <c r="E15" s="344"/>
    </row>
    <row r="16" spans="1:5">
      <c r="B16" s="178" t="s">
        <v>165</v>
      </c>
      <c r="C16" s="179"/>
      <c r="D16" s="328"/>
      <c r="E16" s="316"/>
    </row>
    <row r="17" spans="2:5">
      <c r="B17" s="554" t="s">
        <v>98</v>
      </c>
      <c r="C17" s="555"/>
      <c r="D17" s="330"/>
      <c r="E17" s="316"/>
    </row>
    <row r="18" spans="2:5">
      <c r="B18" s="190" t="s">
        <v>43</v>
      </c>
      <c r="C18" s="191"/>
      <c r="D18" s="332"/>
      <c r="E18" s="317"/>
    </row>
    <row r="19" spans="2:5">
      <c r="B19" s="182" t="s">
        <v>99</v>
      </c>
      <c r="C19" s="183"/>
      <c r="D19" s="341"/>
      <c r="E19" s="289"/>
    </row>
    <row r="20" spans="2:5">
      <c r="B20" s="188"/>
      <c r="C20" s="189"/>
      <c r="D20" s="187"/>
      <c r="E20" s="283"/>
    </row>
    <row r="21" spans="2:5">
      <c r="B21" s="188"/>
      <c r="C21" s="189"/>
      <c r="D21" s="181"/>
      <c r="E21" s="283"/>
    </row>
    <row r="22" spans="2:5">
      <c r="B22" s="178"/>
      <c r="C22" s="179"/>
      <c r="D22" s="184"/>
      <c r="E22" s="342"/>
    </row>
    <row r="23" spans="2:5">
      <c r="B23" s="77" t="s">
        <v>100</v>
      </c>
      <c r="C23" s="179"/>
      <c r="D23" s="328"/>
      <c r="E23" s="316"/>
    </row>
    <row r="24" spans="2:5">
      <c r="B24" s="84" t="s">
        <v>166</v>
      </c>
      <c r="C24" s="180"/>
      <c r="D24" s="328"/>
      <c r="E24" s="316"/>
    </row>
    <row r="25" spans="2:5">
      <c r="B25" s="84" t="s">
        <v>102</v>
      </c>
      <c r="C25" s="180"/>
      <c r="D25" s="328"/>
      <c r="E25" s="316"/>
    </row>
    <row r="26" spans="2:5">
      <c r="B26" s="84" t="s">
        <v>103</v>
      </c>
      <c r="C26" s="180"/>
      <c r="D26" s="328"/>
      <c r="E26" s="316"/>
    </row>
    <row r="27" spans="2:5">
      <c r="B27" s="84" t="s">
        <v>104</v>
      </c>
      <c r="C27" s="180"/>
      <c r="D27" s="328"/>
      <c r="E27" s="316"/>
    </row>
    <row r="28" spans="2:5">
      <c r="B28" s="84" t="s">
        <v>105</v>
      </c>
      <c r="C28" s="180"/>
      <c r="D28" s="328"/>
      <c r="E28" s="316"/>
    </row>
    <row r="29" spans="2:5">
      <c r="B29" s="84" t="s">
        <v>106</v>
      </c>
      <c r="C29" s="180"/>
      <c r="D29" s="328"/>
      <c r="E29" s="316"/>
    </row>
    <row r="30" spans="2:5">
      <c r="B30" s="84" t="s">
        <v>107</v>
      </c>
      <c r="C30" s="180"/>
      <c r="D30" s="328"/>
      <c r="E30" s="316"/>
    </row>
    <row r="31" spans="2:5">
      <c r="B31" s="84" t="s">
        <v>108</v>
      </c>
      <c r="C31" s="180"/>
      <c r="D31" s="328"/>
      <c r="E31" s="316"/>
    </row>
    <row r="32" spans="2:5">
      <c r="B32" s="84" t="s">
        <v>109</v>
      </c>
      <c r="C32" s="180"/>
      <c r="D32" s="328"/>
      <c r="E32" s="316"/>
    </row>
    <row r="33" spans="2:5">
      <c r="B33" s="84" t="s">
        <v>110</v>
      </c>
      <c r="C33" s="180"/>
      <c r="D33" s="333"/>
      <c r="E33" s="316"/>
    </row>
    <row r="34" spans="2:5">
      <c r="B34" s="84" t="s">
        <v>111</v>
      </c>
      <c r="C34" s="180"/>
      <c r="D34" s="333"/>
      <c r="E34" s="316"/>
    </row>
    <row r="35" spans="2:5">
      <c r="B35" s="84" t="s">
        <v>112</v>
      </c>
      <c r="C35" s="180"/>
      <c r="D35" s="333"/>
      <c r="E35" s="316"/>
    </row>
    <row r="36" spans="2:5">
      <c r="B36" s="84" t="s">
        <v>113</v>
      </c>
      <c r="C36" s="180"/>
      <c r="D36" s="333"/>
      <c r="E36" s="316"/>
    </row>
    <row r="37" spans="2:5">
      <c r="B37" s="84" t="s">
        <v>114</v>
      </c>
      <c r="C37" s="180"/>
      <c r="D37" s="333"/>
      <c r="E37" s="316"/>
    </row>
    <row r="38" spans="2:5">
      <c r="B38" s="84" t="s">
        <v>115</v>
      </c>
      <c r="C38" s="180"/>
      <c r="D38" s="333"/>
      <c r="E38" s="316"/>
    </row>
    <row r="39" spans="2:5">
      <c r="B39" s="84" t="s">
        <v>92</v>
      </c>
      <c r="C39" s="180"/>
      <c r="D39" s="333"/>
      <c r="E39" s="320"/>
    </row>
    <row r="40" spans="2:5">
      <c r="B40" s="182" t="s">
        <v>118</v>
      </c>
      <c r="C40" s="183"/>
      <c r="D40" s="333"/>
      <c r="E40" s="320"/>
    </row>
    <row r="41" spans="2:5">
      <c r="B41" s="192" t="s">
        <v>167</v>
      </c>
      <c r="C41" s="193"/>
      <c r="D41" s="116"/>
      <c r="E41" s="186"/>
    </row>
    <row r="42" spans="2:5">
      <c r="B42" s="178" t="s">
        <v>120</v>
      </c>
      <c r="C42" s="179" t="s">
        <v>121</v>
      </c>
      <c r="D42" s="327"/>
      <c r="E42" s="315"/>
    </row>
    <row r="43" spans="2:5">
      <c r="B43" s="84"/>
      <c r="C43" s="180" t="s">
        <v>122</v>
      </c>
      <c r="D43" s="327"/>
      <c r="E43" s="315"/>
    </row>
    <row r="44" spans="2:5">
      <c r="B44" s="84"/>
      <c r="C44" s="180" t="s">
        <v>123</v>
      </c>
      <c r="D44" s="327"/>
      <c r="E44" s="315"/>
    </row>
    <row r="45" spans="2:5">
      <c r="B45" s="84"/>
      <c r="C45" s="180" t="s">
        <v>124</v>
      </c>
      <c r="D45" s="327"/>
      <c r="E45" s="315"/>
    </row>
    <row r="46" spans="2:5">
      <c r="B46" s="84"/>
      <c r="C46" s="180" t="s">
        <v>125</v>
      </c>
      <c r="D46" s="327"/>
      <c r="E46" s="315"/>
    </row>
    <row r="47" spans="2:5">
      <c r="B47" s="84"/>
      <c r="C47" s="180" t="s">
        <v>126</v>
      </c>
      <c r="D47" s="327"/>
      <c r="E47" s="315"/>
    </row>
    <row r="48" spans="2:5">
      <c r="B48" s="84"/>
      <c r="C48" s="180" t="s">
        <v>127</v>
      </c>
      <c r="D48" s="327"/>
      <c r="E48" s="315"/>
    </row>
    <row r="49" spans="2:5">
      <c r="B49" s="84"/>
      <c r="C49" s="180" t="s">
        <v>128</v>
      </c>
      <c r="D49" s="327"/>
      <c r="E49" s="315"/>
    </row>
    <row r="50" spans="2:5">
      <c r="B50" s="84"/>
      <c r="C50" s="180" t="s">
        <v>129</v>
      </c>
      <c r="D50" s="327"/>
      <c r="E50" s="315"/>
    </row>
    <row r="51" spans="2:5">
      <c r="B51" s="84"/>
      <c r="C51" s="180" t="s">
        <v>130</v>
      </c>
      <c r="D51" s="327"/>
      <c r="E51" s="315"/>
    </row>
    <row r="52" spans="2:5">
      <c r="B52" s="84"/>
      <c r="C52" s="180" t="s">
        <v>131</v>
      </c>
      <c r="D52" s="327"/>
      <c r="E52" s="315"/>
    </row>
    <row r="53" spans="2:5">
      <c r="B53" s="84"/>
      <c r="C53" s="180" t="s">
        <v>132</v>
      </c>
      <c r="D53" s="327"/>
      <c r="E53" s="315"/>
    </row>
    <row r="54" spans="2:5">
      <c r="B54" s="84"/>
      <c r="C54" s="180" t="s">
        <v>133</v>
      </c>
      <c r="D54" s="327"/>
      <c r="E54" s="315"/>
    </row>
    <row r="55" spans="2:5">
      <c r="B55" s="84"/>
      <c r="C55" s="180" t="s">
        <v>134</v>
      </c>
      <c r="D55" s="327"/>
      <c r="E55" s="315"/>
    </row>
    <row r="56" spans="2:5">
      <c r="B56" s="178"/>
      <c r="C56" s="179" t="s">
        <v>135</v>
      </c>
      <c r="D56" s="327"/>
      <c r="E56" s="315"/>
    </row>
    <row r="57" spans="2:5">
      <c r="B57" s="178"/>
      <c r="C57" s="179" t="s">
        <v>136</v>
      </c>
      <c r="D57" s="327"/>
      <c r="E57" s="315"/>
    </row>
    <row r="58" spans="2:5">
      <c r="B58" s="178"/>
      <c r="C58" s="179" t="s">
        <v>137</v>
      </c>
      <c r="D58" s="327"/>
      <c r="E58" s="315"/>
    </row>
    <row r="59" spans="2:5">
      <c r="B59" s="178"/>
      <c r="C59" s="179" t="s">
        <v>138</v>
      </c>
      <c r="D59" s="327"/>
      <c r="E59" s="315"/>
    </row>
    <row r="60" spans="2:5">
      <c r="B60" s="178"/>
      <c r="C60" s="179" t="s">
        <v>139</v>
      </c>
      <c r="D60" s="327"/>
      <c r="E60" s="315"/>
    </row>
    <row r="61" spans="2:5">
      <c r="B61" s="178" t="s">
        <v>140</v>
      </c>
      <c r="C61" s="179"/>
      <c r="D61" s="328"/>
      <c r="E61" s="316"/>
    </row>
    <row r="62" spans="2:5">
      <c r="B62" s="84" t="s">
        <v>141</v>
      </c>
      <c r="C62" s="180"/>
      <c r="D62" s="328"/>
      <c r="E62" s="316"/>
    </row>
    <row r="63" spans="2:5">
      <c r="B63" s="84" t="s">
        <v>142</v>
      </c>
      <c r="C63" s="180"/>
      <c r="D63" s="328"/>
      <c r="E63" s="316"/>
    </row>
    <row r="64" spans="2:5">
      <c r="B64" s="178" t="s">
        <v>143</v>
      </c>
      <c r="C64" s="179"/>
      <c r="D64" s="328"/>
      <c r="E64" s="316"/>
    </row>
    <row r="65" spans="2:5">
      <c r="B65" s="178" t="s">
        <v>144</v>
      </c>
      <c r="C65" s="179"/>
      <c r="D65" s="328"/>
      <c r="E65" s="316"/>
    </row>
    <row r="66" spans="2:5">
      <c r="B66" s="182" t="s">
        <v>145</v>
      </c>
      <c r="C66" s="183"/>
      <c r="D66" s="328"/>
      <c r="E66" s="316"/>
    </row>
    <row r="67" spans="2:5">
      <c r="B67" s="84" t="s">
        <v>110</v>
      </c>
      <c r="C67" s="180"/>
      <c r="D67" s="328"/>
      <c r="E67" s="316"/>
    </row>
    <row r="68" spans="2:5">
      <c r="B68" s="84" t="s">
        <v>168</v>
      </c>
      <c r="C68" s="180"/>
      <c r="D68" s="328"/>
      <c r="E68" s="316"/>
    </row>
    <row r="69" spans="2:5">
      <c r="B69" s="182" t="s">
        <v>146</v>
      </c>
      <c r="C69" s="183"/>
      <c r="D69" s="328"/>
      <c r="E69" s="316"/>
    </row>
    <row r="70" spans="2:5">
      <c r="B70" s="192" t="s">
        <v>169</v>
      </c>
      <c r="C70" s="193"/>
      <c r="D70" s="92"/>
      <c r="E70" s="186"/>
    </row>
    <row r="71" spans="2:5">
      <c r="B71" s="178" t="s">
        <v>170</v>
      </c>
      <c r="C71" s="179"/>
      <c r="D71" s="328"/>
      <c r="E71" s="316"/>
    </row>
    <row r="72" spans="2:5">
      <c r="B72" s="84" t="s">
        <v>171</v>
      </c>
      <c r="C72" s="180"/>
      <c r="D72" s="328"/>
      <c r="E72" s="316"/>
    </row>
    <row r="73" spans="2:5">
      <c r="B73" s="84" t="s">
        <v>172</v>
      </c>
      <c r="C73" s="180"/>
      <c r="D73" s="328"/>
      <c r="E73" s="316"/>
    </row>
    <row r="74" spans="2:5" ht="25.5">
      <c r="B74" s="84" t="s">
        <v>327</v>
      </c>
      <c r="C74" s="180"/>
      <c r="D74" s="328" t="s">
        <v>328</v>
      </c>
      <c r="E74" s="316"/>
    </row>
    <row r="75" spans="2:5" ht="63.75" customHeight="1">
      <c r="B75" s="84" t="s">
        <v>97</v>
      </c>
      <c r="C75" s="180"/>
      <c r="D75" s="331" t="s">
        <v>329</v>
      </c>
      <c r="E75" s="317"/>
    </row>
    <row r="76" spans="2:5">
      <c r="B76" s="84" t="s">
        <v>173</v>
      </c>
      <c r="C76" s="180"/>
      <c r="D76" s="328"/>
      <c r="E76" s="316"/>
    </row>
    <row r="77" spans="2:5">
      <c r="B77" s="84" t="s">
        <v>97</v>
      </c>
      <c r="C77" s="180"/>
      <c r="D77" s="328"/>
      <c r="E77" s="316"/>
    </row>
    <row r="78" spans="2:5">
      <c r="B78" s="84" t="s">
        <v>43</v>
      </c>
      <c r="C78" s="180"/>
      <c r="D78" s="331"/>
      <c r="E78" s="317"/>
    </row>
    <row r="79" spans="2:5">
      <c r="B79" s="84" t="s">
        <v>99</v>
      </c>
      <c r="C79" s="180"/>
      <c r="D79" s="328"/>
      <c r="E79" s="316"/>
    </row>
    <row r="80" spans="2:5">
      <c r="B80" s="84" t="s">
        <v>174</v>
      </c>
      <c r="C80" s="180"/>
      <c r="D80" s="328"/>
      <c r="E80" s="316"/>
    </row>
    <row r="81" spans="2:5">
      <c r="B81" s="84" t="s">
        <v>102</v>
      </c>
      <c r="C81" s="180"/>
      <c r="D81" s="334"/>
      <c r="E81" s="316"/>
    </row>
    <row r="82" spans="2:5">
      <c r="B82" s="84" t="s">
        <v>103</v>
      </c>
      <c r="C82" s="180"/>
      <c r="D82" s="334"/>
      <c r="E82" s="316"/>
    </row>
    <row r="83" spans="2:5">
      <c r="B83" s="84" t="s">
        <v>104</v>
      </c>
      <c r="C83" s="180"/>
      <c r="D83" s="334"/>
      <c r="E83" s="316"/>
    </row>
    <row r="84" spans="2:5">
      <c r="B84" s="84" t="s">
        <v>105</v>
      </c>
      <c r="C84" s="180"/>
      <c r="D84" s="334"/>
      <c r="E84" s="316"/>
    </row>
    <row r="85" spans="2:5">
      <c r="B85" s="84" t="s">
        <v>106</v>
      </c>
      <c r="C85" s="180"/>
      <c r="D85" s="334"/>
      <c r="E85" s="316"/>
    </row>
    <row r="86" spans="2:5">
      <c r="B86" s="84" t="s">
        <v>107</v>
      </c>
      <c r="C86" s="180"/>
      <c r="D86" s="334"/>
      <c r="E86" s="316"/>
    </row>
    <row r="87" spans="2:5">
      <c r="B87" s="84" t="s">
        <v>109</v>
      </c>
      <c r="C87" s="180"/>
      <c r="D87" s="334"/>
      <c r="E87" s="316"/>
    </row>
    <row r="88" spans="2:5">
      <c r="B88" s="84" t="s">
        <v>110</v>
      </c>
      <c r="C88" s="180"/>
      <c r="D88" s="334"/>
      <c r="E88" s="316"/>
    </row>
    <row r="89" spans="2:5">
      <c r="B89" s="84" t="s">
        <v>111</v>
      </c>
      <c r="C89" s="180"/>
      <c r="D89" s="334"/>
      <c r="E89" s="316"/>
    </row>
    <row r="90" spans="2:5">
      <c r="B90" s="84" t="s">
        <v>175</v>
      </c>
      <c r="C90" s="180"/>
      <c r="D90" s="334"/>
      <c r="E90" s="316"/>
    </row>
    <row r="91" spans="2:5">
      <c r="B91" s="84" t="s">
        <v>113</v>
      </c>
      <c r="C91" s="180"/>
      <c r="D91" s="334"/>
      <c r="E91" s="316"/>
    </row>
    <row r="92" spans="2:5">
      <c r="B92" s="84" t="s">
        <v>114</v>
      </c>
      <c r="C92" s="180"/>
      <c r="D92" s="334"/>
      <c r="E92" s="316"/>
    </row>
    <row r="93" spans="2:5">
      <c r="B93" s="84" t="s">
        <v>115</v>
      </c>
      <c r="C93" s="180"/>
      <c r="D93" s="334"/>
      <c r="E93" s="316"/>
    </row>
    <row r="94" spans="2:5">
      <c r="B94" s="84" t="s">
        <v>92</v>
      </c>
      <c r="C94" s="180"/>
      <c r="D94" s="334"/>
      <c r="E94" s="316"/>
    </row>
    <row r="95" spans="2:5">
      <c r="B95" s="182" t="s">
        <v>166</v>
      </c>
      <c r="C95" s="183"/>
      <c r="D95" s="334"/>
      <c r="E95" s="316"/>
    </row>
    <row r="96" spans="2:5">
      <c r="B96" s="195" t="s">
        <v>176</v>
      </c>
      <c r="C96" s="196"/>
      <c r="D96" s="197"/>
      <c r="E96" s="198"/>
    </row>
    <row r="97" spans="2:7">
      <c r="B97" s="84" t="s">
        <v>177</v>
      </c>
      <c r="C97" s="180"/>
      <c r="D97" s="349">
        <v>10000</v>
      </c>
      <c r="E97" s="345"/>
    </row>
    <row r="98" spans="2:7">
      <c r="B98" s="84" t="s">
        <v>43</v>
      </c>
      <c r="C98" s="180"/>
      <c r="D98" s="334"/>
      <c r="E98" s="316"/>
    </row>
    <row r="99" spans="2:7">
      <c r="B99" s="84" t="s">
        <v>178</v>
      </c>
      <c r="C99" s="180"/>
      <c r="D99" s="334"/>
      <c r="E99" s="316"/>
    </row>
    <row r="100" spans="2:7">
      <c r="B100" s="199"/>
      <c r="C100" s="199"/>
      <c r="D100" s="335"/>
      <c r="E100" s="335"/>
    </row>
    <row r="101" spans="2:7">
      <c r="B101" s="155" t="s">
        <v>158</v>
      </c>
      <c r="C101" s="156"/>
      <c r="D101" s="200"/>
      <c r="E101" s="201"/>
    </row>
    <row r="102" spans="2:7">
      <c r="B102" s="133"/>
      <c r="C102" s="160"/>
      <c r="D102" s="202"/>
      <c r="E102" s="140"/>
    </row>
    <row r="103" spans="2:7">
      <c r="B103" s="164"/>
      <c r="C103" s="165"/>
      <c r="D103" s="203"/>
      <c r="E103" s="204"/>
    </row>
    <row r="104" spans="2:7" ht="15">
      <c r="B104" s="205"/>
      <c r="C104" s="205"/>
      <c r="D104" s="206"/>
      <c r="E104" s="206"/>
    </row>
    <row r="105" spans="2:7" ht="15">
      <c r="B105" s="207" t="s">
        <v>159</v>
      </c>
      <c r="C105" s="205"/>
      <c r="D105" s="206"/>
      <c r="E105" s="206"/>
    </row>
    <row r="106" spans="2:7" ht="177.75" customHeight="1">
      <c r="B106" s="336" t="s">
        <v>160</v>
      </c>
      <c r="D106" s="362"/>
      <c r="E106"/>
      <c r="F106" s="154"/>
      <c r="G106" s="285" t="s">
        <v>324</v>
      </c>
    </row>
    <row r="107" spans="2:7" ht="14.25" customHeight="1">
      <c r="B107" s="556" t="s">
        <v>338</v>
      </c>
      <c r="C107" s="557"/>
      <c r="D107" s="73" t="s">
        <v>148</v>
      </c>
      <c r="E107" s="73" t="s">
        <v>149</v>
      </c>
      <c r="F107" s="384" t="s">
        <v>230</v>
      </c>
      <c r="G107" s="350" t="s">
        <v>200</v>
      </c>
    </row>
    <row r="108" spans="2:7">
      <c r="B108" s="121" t="s">
        <v>330</v>
      </c>
      <c r="C108" s="209"/>
      <c r="D108" s="355" t="s">
        <v>180</v>
      </c>
      <c r="E108" s="355" t="s">
        <v>180</v>
      </c>
      <c r="F108" s="355" t="s">
        <v>180</v>
      </c>
      <c r="G108" s="355" t="s">
        <v>180</v>
      </c>
    </row>
    <row r="109" spans="2:7">
      <c r="B109" s="346" t="s">
        <v>181</v>
      </c>
      <c r="C109" s="169"/>
      <c r="D109" s="356" t="s">
        <v>337</v>
      </c>
      <c r="E109" s="356" t="s">
        <v>337</v>
      </c>
      <c r="F109" s="356" t="s">
        <v>337</v>
      </c>
      <c r="G109" s="356" t="s">
        <v>337</v>
      </c>
    </row>
    <row r="110" spans="2:7">
      <c r="B110" s="129" t="s">
        <v>182</v>
      </c>
      <c r="C110" s="169"/>
      <c r="D110" s="97">
        <v>4</v>
      </c>
      <c r="E110" s="106">
        <v>250000</v>
      </c>
      <c r="F110" s="132">
        <v>4.8000000000000001E-2</v>
      </c>
      <c r="G110" s="249"/>
    </row>
    <row r="111" spans="2:7">
      <c r="B111" s="212" t="s">
        <v>183</v>
      </c>
      <c r="C111" s="213"/>
      <c r="D111" s="97">
        <v>30</v>
      </c>
      <c r="E111" s="106">
        <v>1725000</v>
      </c>
      <c r="F111" s="132">
        <v>5.7000000000000002E-2</v>
      </c>
      <c r="G111" s="249"/>
    </row>
    <row r="112" spans="2:7">
      <c r="B112" s="212" t="s">
        <v>184</v>
      </c>
      <c r="C112" s="213"/>
      <c r="D112" s="97">
        <v>70</v>
      </c>
      <c r="E112" s="106">
        <v>5025000</v>
      </c>
      <c r="F112" s="132">
        <v>7.5999999999999998E-2</v>
      </c>
      <c r="G112" s="249"/>
    </row>
    <row r="113" spans="2:7">
      <c r="B113" s="212" t="s">
        <v>185</v>
      </c>
      <c r="C113" s="213"/>
      <c r="D113" s="97">
        <v>119</v>
      </c>
      <c r="E113" s="106">
        <v>9375000</v>
      </c>
      <c r="F113" s="132">
        <v>8.5999999999999993E-2</v>
      </c>
      <c r="G113" s="249"/>
    </row>
    <row r="114" spans="2:7">
      <c r="B114" s="212" t="s">
        <v>186</v>
      </c>
      <c r="C114" s="213"/>
      <c r="D114" s="97">
        <v>143</v>
      </c>
      <c r="E114" s="106">
        <v>11525000</v>
      </c>
      <c r="F114" s="132">
        <v>9.5000000000000001E-2</v>
      </c>
      <c r="G114" s="249"/>
    </row>
    <row r="115" spans="2:7">
      <c r="B115" s="212" t="s">
        <v>187</v>
      </c>
      <c r="C115" s="213"/>
      <c r="D115" s="97">
        <v>166</v>
      </c>
      <c r="E115" s="106">
        <v>13500000</v>
      </c>
      <c r="F115" s="132">
        <v>0.14299999999999999</v>
      </c>
      <c r="G115" s="249"/>
    </row>
    <row r="116" spans="2:7">
      <c r="B116" s="212" t="s">
        <v>188</v>
      </c>
      <c r="C116" s="213"/>
      <c r="D116" s="97">
        <v>193</v>
      </c>
      <c r="E116" s="106">
        <v>14875000</v>
      </c>
      <c r="F116" s="132">
        <v>0.219</v>
      </c>
      <c r="G116" s="249"/>
    </row>
    <row r="117" spans="2:7">
      <c r="B117" s="212" t="s">
        <v>189</v>
      </c>
      <c r="C117" s="213"/>
      <c r="D117" s="97">
        <v>151</v>
      </c>
      <c r="E117" s="106">
        <v>10500000</v>
      </c>
      <c r="F117" s="132">
        <v>0.40899999999999997</v>
      </c>
      <c r="G117" s="249"/>
    </row>
    <row r="118" spans="2:7">
      <c r="B118" s="212" t="s">
        <v>190</v>
      </c>
      <c r="C118" s="213"/>
      <c r="D118" s="97">
        <v>114</v>
      </c>
      <c r="E118" s="106">
        <v>7325000</v>
      </c>
      <c r="F118" s="132">
        <v>0.627</v>
      </c>
      <c r="G118" s="249"/>
    </row>
    <row r="119" spans="2:7">
      <c r="B119" s="212" t="s">
        <v>191</v>
      </c>
      <c r="C119" s="213"/>
      <c r="D119" s="97">
        <v>32</v>
      </c>
      <c r="E119" s="106">
        <v>1800000</v>
      </c>
      <c r="F119" s="132">
        <v>1.2070000000000001</v>
      </c>
      <c r="G119" s="249"/>
    </row>
    <row r="120" spans="2:7">
      <c r="B120" s="212" t="s">
        <v>192</v>
      </c>
      <c r="C120" s="213"/>
      <c r="D120" s="97">
        <v>11</v>
      </c>
      <c r="E120" s="106">
        <v>525000</v>
      </c>
      <c r="F120" s="132">
        <v>1.9570000000000001</v>
      </c>
      <c r="G120" s="249"/>
    </row>
    <row r="121" spans="2:7">
      <c r="B121" s="129" t="s">
        <v>193</v>
      </c>
      <c r="C121" s="169"/>
      <c r="D121" s="357">
        <v>2</v>
      </c>
      <c r="E121" s="358">
        <v>75000</v>
      </c>
      <c r="F121" s="385">
        <v>1.9570000000000001</v>
      </c>
      <c r="G121" s="364"/>
    </row>
    <row r="122" spans="2:7">
      <c r="B122" s="129" t="s">
        <v>194</v>
      </c>
      <c r="C122" s="169"/>
      <c r="D122" s="127">
        <f>SUM(D110:D121)</f>
        <v>1035</v>
      </c>
      <c r="E122" s="106">
        <f>SUM(E110:E121)</f>
        <v>76500000</v>
      </c>
      <c r="F122" s="132"/>
      <c r="G122" s="365"/>
    </row>
    <row r="123" spans="2:7">
      <c r="B123" s="129"/>
      <c r="C123" s="169"/>
      <c r="D123" s="127"/>
      <c r="E123" s="106"/>
      <c r="F123" s="132"/>
      <c r="G123" s="132"/>
    </row>
    <row r="124" spans="2:7">
      <c r="B124" s="133" t="s">
        <v>151</v>
      </c>
      <c r="C124" s="160"/>
      <c r="D124" s="106"/>
      <c r="E124" s="106"/>
      <c r="F124" s="106"/>
      <c r="G124" s="106"/>
    </row>
    <row r="125" spans="2:7">
      <c r="B125" s="133" t="s">
        <v>152</v>
      </c>
      <c r="C125" s="160"/>
      <c r="D125" s="359"/>
      <c r="E125" s="359"/>
      <c r="F125" s="106"/>
      <c r="G125" s="106"/>
    </row>
    <row r="126" spans="2:7">
      <c r="B126" s="133" t="s">
        <v>195</v>
      </c>
      <c r="C126" s="160"/>
      <c r="D126" s="359"/>
      <c r="E126" s="359"/>
      <c r="F126" s="106"/>
      <c r="G126" s="106"/>
    </row>
    <row r="127" spans="2:7">
      <c r="B127" s="125" t="s">
        <v>153</v>
      </c>
      <c r="C127" s="207"/>
      <c r="D127" s="360"/>
      <c r="E127" s="360"/>
      <c r="F127" s="366"/>
      <c r="G127" s="366"/>
    </row>
    <row r="128" spans="2:7" ht="38.25">
      <c r="B128" s="214" t="s">
        <v>154</v>
      </c>
      <c r="C128" s="215"/>
      <c r="D128" s="361"/>
      <c r="E128" s="361"/>
      <c r="F128" s="367"/>
      <c r="G128" s="367"/>
    </row>
    <row r="129" spans="2:7">
      <c r="B129" s="216" t="s">
        <v>331</v>
      </c>
      <c r="C129" s="380"/>
      <c r="D129" s="368" t="s">
        <v>196</v>
      </c>
      <c r="E129" s="368" t="s">
        <v>196</v>
      </c>
      <c r="F129" s="368" t="s">
        <v>196</v>
      </c>
      <c r="G129" s="368" t="s">
        <v>196</v>
      </c>
    </row>
    <row r="130" spans="2:7">
      <c r="B130" s="347" t="s">
        <v>181</v>
      </c>
      <c r="C130" s="381"/>
      <c r="D130" s="386" t="s">
        <v>337</v>
      </c>
      <c r="E130" s="386" t="s">
        <v>337</v>
      </c>
      <c r="F130" s="356" t="s">
        <v>337</v>
      </c>
      <c r="G130" s="356" t="s">
        <v>337</v>
      </c>
    </row>
    <row r="131" spans="2:7">
      <c r="B131" s="217" t="s">
        <v>182</v>
      </c>
      <c r="C131" s="381"/>
      <c r="D131" s="372"/>
      <c r="E131" s="257"/>
      <c r="F131" s="371">
        <v>4.8000000000000001E-2</v>
      </c>
      <c r="G131" s="369"/>
    </row>
    <row r="132" spans="2:7">
      <c r="B132" s="218" t="s">
        <v>183</v>
      </c>
      <c r="C132" s="382"/>
      <c r="D132" s="372">
        <v>2</v>
      </c>
      <c r="E132" s="257">
        <v>75000</v>
      </c>
      <c r="F132" s="371">
        <v>5.7000000000000002E-2</v>
      </c>
      <c r="G132" s="369"/>
    </row>
    <row r="133" spans="2:7">
      <c r="B133" s="218" t="s">
        <v>184</v>
      </c>
      <c r="C133" s="382"/>
      <c r="D133" s="372">
        <v>27</v>
      </c>
      <c r="E133" s="257">
        <v>1200000</v>
      </c>
      <c r="F133" s="371">
        <v>7.5999999999999998E-2</v>
      </c>
      <c r="G133" s="369"/>
    </row>
    <row r="134" spans="2:7">
      <c r="B134" s="218" t="s">
        <v>185</v>
      </c>
      <c r="C134" s="382"/>
      <c r="D134" s="372">
        <v>45</v>
      </c>
      <c r="E134" s="257">
        <v>2125000</v>
      </c>
      <c r="F134" s="371">
        <v>8.5999999999999993E-2</v>
      </c>
      <c r="G134" s="369"/>
    </row>
    <row r="135" spans="2:7">
      <c r="B135" s="218" t="s">
        <v>186</v>
      </c>
      <c r="C135" s="382"/>
      <c r="D135" s="372">
        <v>64</v>
      </c>
      <c r="E135" s="257">
        <v>3000000</v>
      </c>
      <c r="F135" s="371">
        <v>9.5000000000000001E-2</v>
      </c>
      <c r="G135" s="369"/>
    </row>
    <row r="136" spans="2:7">
      <c r="B136" s="218" t="s">
        <v>187</v>
      </c>
      <c r="C136" s="382"/>
      <c r="D136" s="372">
        <v>79</v>
      </c>
      <c r="E136" s="257">
        <v>3650000</v>
      </c>
      <c r="F136" s="371">
        <v>0.14299999999999999</v>
      </c>
      <c r="G136" s="369"/>
    </row>
    <row r="137" spans="2:7">
      <c r="B137" s="218" t="s">
        <v>188</v>
      </c>
      <c r="C137" s="382"/>
      <c r="D137" s="372">
        <v>79</v>
      </c>
      <c r="E137" s="257">
        <v>3650000</v>
      </c>
      <c r="F137" s="371">
        <v>0.219</v>
      </c>
      <c r="G137" s="369"/>
    </row>
    <row r="138" spans="2:7">
      <c r="B138" s="218" t="s">
        <v>189</v>
      </c>
      <c r="C138" s="382"/>
      <c r="D138" s="372">
        <v>61</v>
      </c>
      <c r="E138" s="257">
        <v>2650000</v>
      </c>
      <c r="F138" s="371">
        <v>0.40899999999999997</v>
      </c>
      <c r="G138" s="369"/>
    </row>
    <row r="139" spans="2:7">
      <c r="B139" s="218" t="s">
        <v>190</v>
      </c>
      <c r="C139" s="382"/>
      <c r="D139" s="372">
        <v>49</v>
      </c>
      <c r="E139" s="257">
        <v>2100000</v>
      </c>
      <c r="F139" s="371">
        <v>0.627</v>
      </c>
      <c r="G139" s="369"/>
    </row>
    <row r="140" spans="2:7">
      <c r="B140" s="218" t="s">
        <v>191</v>
      </c>
      <c r="C140" s="382"/>
      <c r="D140" s="372">
        <v>11</v>
      </c>
      <c r="E140" s="257">
        <v>500000</v>
      </c>
      <c r="F140" s="371">
        <v>1.2070000000000001</v>
      </c>
      <c r="G140" s="369"/>
    </row>
    <row r="141" spans="2:7">
      <c r="B141" s="218" t="s">
        <v>192</v>
      </c>
      <c r="C141" s="382"/>
      <c r="D141" s="372">
        <v>6</v>
      </c>
      <c r="E141" s="257">
        <v>200000</v>
      </c>
      <c r="F141" s="371">
        <v>1.9570000000000001</v>
      </c>
      <c r="G141" s="369"/>
    </row>
    <row r="142" spans="2:7">
      <c r="B142" s="217" t="s">
        <v>193</v>
      </c>
      <c r="C142" s="381"/>
      <c r="D142" s="387">
        <v>1</v>
      </c>
      <c r="E142" s="388">
        <v>25000</v>
      </c>
      <c r="F142" s="389">
        <v>1.9570000000000001</v>
      </c>
      <c r="G142" s="370"/>
    </row>
    <row r="143" spans="2:7">
      <c r="B143" s="217" t="s">
        <v>194</v>
      </c>
      <c r="C143" s="381"/>
      <c r="D143" s="127">
        <f>SUM(D131:D142)</f>
        <v>424</v>
      </c>
      <c r="E143" s="106">
        <f>SUM(E131:E142)</f>
        <v>19175000</v>
      </c>
      <c r="F143" s="371"/>
      <c r="G143" s="371"/>
    </row>
    <row r="144" spans="2:7">
      <c r="B144" s="219"/>
      <c r="C144" s="225"/>
      <c r="D144" s="386"/>
      <c r="E144" s="390"/>
      <c r="F144" s="372"/>
      <c r="G144" s="372"/>
    </row>
    <row r="145" spans="2:7">
      <c r="B145" s="219" t="s">
        <v>151</v>
      </c>
      <c r="C145" s="225"/>
      <c r="D145" s="257"/>
      <c r="E145" s="257"/>
      <c r="F145" s="257"/>
      <c r="G145" s="257"/>
    </row>
    <row r="146" spans="2:7">
      <c r="B146" s="219" t="s">
        <v>152</v>
      </c>
      <c r="C146" s="225"/>
      <c r="D146" s="391"/>
      <c r="E146" s="392"/>
      <c r="F146" s="257"/>
      <c r="G146" s="257"/>
    </row>
    <row r="147" spans="2:7">
      <c r="B147" s="133" t="s">
        <v>195</v>
      </c>
      <c r="C147" s="160"/>
      <c r="D147" s="391"/>
      <c r="E147" s="392"/>
      <c r="F147" s="257"/>
      <c r="G147" s="257"/>
    </row>
    <row r="148" spans="2:7">
      <c r="B148" s="222" t="s">
        <v>153</v>
      </c>
      <c r="C148" s="7"/>
      <c r="D148" s="391"/>
      <c r="E148" s="392"/>
      <c r="F148" s="373"/>
      <c r="G148" s="373"/>
    </row>
    <row r="149" spans="2:7" ht="38.25">
      <c r="B149" s="223" t="s">
        <v>154</v>
      </c>
      <c r="C149" s="383"/>
      <c r="D149" s="391"/>
      <c r="E149" s="392"/>
      <c r="F149" s="374"/>
      <c r="G149" s="374"/>
    </row>
    <row r="150" spans="2:7">
      <c r="B150" s="224" t="s">
        <v>332</v>
      </c>
      <c r="C150" s="221"/>
      <c r="D150" s="475">
        <v>359</v>
      </c>
      <c r="E150" s="393">
        <v>3590000</v>
      </c>
      <c r="F150" s="394">
        <v>0.2</v>
      </c>
      <c r="G150" s="375">
        <v>0</v>
      </c>
    </row>
    <row r="151" spans="2:7">
      <c r="B151" s="219" t="s">
        <v>151</v>
      </c>
      <c r="C151" s="225"/>
      <c r="D151" s="257"/>
      <c r="E151" s="257"/>
      <c r="F151" s="257"/>
      <c r="G151" s="257"/>
    </row>
    <row r="152" spans="2:7">
      <c r="B152" s="219" t="s">
        <v>152</v>
      </c>
      <c r="C152" s="225"/>
      <c r="D152" s="391"/>
      <c r="E152" s="392"/>
      <c r="F152" s="257"/>
      <c r="G152" s="257"/>
    </row>
    <row r="153" spans="2:7">
      <c r="B153" s="222" t="s">
        <v>153</v>
      </c>
      <c r="C153" s="7"/>
      <c r="D153" s="395"/>
      <c r="E153" s="396"/>
      <c r="F153" s="257"/>
      <c r="G153" s="257"/>
    </row>
    <row r="154" spans="2:7" ht="38.25">
      <c r="B154" s="226" t="s">
        <v>154</v>
      </c>
      <c r="C154" s="227"/>
      <c r="D154" s="391"/>
      <c r="E154" s="392"/>
      <c r="F154" s="257"/>
      <c r="G154" s="257"/>
    </row>
    <row r="155" spans="2:7">
      <c r="B155" s="133"/>
      <c r="C155" s="160"/>
      <c r="D155" s="397"/>
      <c r="E155" s="397"/>
      <c r="F155" s="376"/>
      <c r="G155" s="376"/>
    </row>
    <row r="156" spans="2:7">
      <c r="B156" s="216" t="s">
        <v>333</v>
      </c>
      <c r="C156" s="380"/>
      <c r="D156" s="172"/>
      <c r="E156" s="288"/>
      <c r="F156" s="288"/>
      <c r="G156" s="288"/>
    </row>
    <row r="157" spans="2:7">
      <c r="B157" s="222" t="s">
        <v>197</v>
      </c>
      <c r="C157" s="7"/>
      <c r="D157" s="372">
        <f>D122</f>
        <v>1035</v>
      </c>
      <c r="E157" s="257">
        <f>E122</f>
        <v>76500000</v>
      </c>
      <c r="F157" s="371">
        <v>0.02</v>
      </c>
      <c r="G157" s="369">
        <v>0</v>
      </c>
    </row>
    <row r="158" spans="2:7" s="348" customFormat="1">
      <c r="B158" s="220" t="s">
        <v>334</v>
      </c>
      <c r="C158" s="221"/>
      <c r="D158" s="387">
        <f>D143</f>
        <v>424</v>
      </c>
      <c r="E158" s="388">
        <f>E143</f>
        <v>19175000</v>
      </c>
      <c r="F158" s="389">
        <v>0.02</v>
      </c>
      <c r="G158" s="370">
        <v>0</v>
      </c>
    </row>
    <row r="159" spans="2:7">
      <c r="B159" s="222" t="s">
        <v>198</v>
      </c>
      <c r="C159" s="7"/>
      <c r="D159" s="377"/>
      <c r="E159" s="257"/>
      <c r="F159" s="257"/>
      <c r="G159" s="257"/>
    </row>
    <row r="160" spans="2:7">
      <c r="B160" s="222" t="s">
        <v>151</v>
      </c>
      <c r="C160" s="7"/>
      <c r="D160" s="257"/>
      <c r="E160" s="398"/>
      <c r="F160" s="257"/>
      <c r="G160" s="257"/>
    </row>
    <row r="161" spans="2:7">
      <c r="B161" s="222" t="s">
        <v>152</v>
      </c>
      <c r="C161" s="7"/>
      <c r="D161" s="378"/>
      <c r="E161" s="398"/>
      <c r="F161" s="257"/>
      <c r="G161" s="257"/>
    </row>
    <row r="162" spans="2:7">
      <c r="B162" s="222" t="s">
        <v>153</v>
      </c>
      <c r="C162" s="7"/>
      <c r="D162" s="399"/>
      <c r="E162" s="398"/>
      <c r="F162" s="378"/>
      <c r="G162" s="378"/>
    </row>
    <row r="163" spans="2:7">
      <c r="B163" s="222" t="s">
        <v>154</v>
      </c>
      <c r="C163" s="227"/>
      <c r="D163" s="395"/>
      <c r="E163" s="398"/>
      <c r="F163" s="378"/>
      <c r="G163" s="378"/>
    </row>
    <row r="164" spans="2:7">
      <c r="B164" s="232"/>
      <c r="C164" s="233"/>
      <c r="D164" s="361"/>
      <c r="E164" s="361"/>
      <c r="F164" s="379"/>
      <c r="G164" s="379"/>
    </row>
    <row r="165" spans="2:7">
      <c r="B165" s="125" t="s">
        <v>92</v>
      </c>
      <c r="C165" s="215"/>
      <c r="D165" s="359"/>
      <c r="E165" s="359"/>
      <c r="F165" s="367"/>
      <c r="G165" s="236"/>
    </row>
    <row r="166" spans="2:7">
      <c r="B166" s="125" t="s">
        <v>199</v>
      </c>
      <c r="C166" s="215"/>
      <c r="D166" s="359"/>
      <c r="E166" s="359"/>
      <c r="F166" s="106"/>
      <c r="G166" s="124"/>
    </row>
    <row r="167" spans="2:7">
      <c r="B167" s="125" t="s">
        <v>31</v>
      </c>
      <c r="C167" s="215"/>
      <c r="D167" s="400"/>
      <c r="E167" s="400"/>
      <c r="F167" s="400"/>
      <c r="G167" s="363"/>
    </row>
    <row r="168" spans="2:7">
      <c r="B168" s="232"/>
      <c r="C168" s="233"/>
      <c r="D168" s="361"/>
      <c r="E168" s="361"/>
      <c r="F168" s="401"/>
      <c r="G168" s="237"/>
    </row>
    <row r="169" spans="2:7">
      <c r="B169" s="234"/>
      <c r="C169" s="234"/>
      <c r="D169" s="154"/>
      <c r="E169" s="154"/>
      <c r="F169" s="154"/>
    </row>
    <row r="170" spans="2:7">
      <c r="B170" s="207" t="s">
        <v>159</v>
      </c>
      <c r="C170" s="215"/>
      <c r="D170" s="154"/>
      <c r="E170" s="154"/>
      <c r="F170" s="154"/>
    </row>
  </sheetData>
  <mergeCells count="4">
    <mergeCell ref="B12:C12"/>
    <mergeCell ref="B13:C13"/>
    <mergeCell ref="B17:C17"/>
    <mergeCell ref="B107:C107"/>
  </mergeCells>
  <pageMargins left="0.7" right="0.7" top="0.75" bottom="0.75" header="0.3" footer="0.3"/>
  <pageSetup scale="24" orientation="portrait" horizont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7185C-EEBB-4AD5-BFA9-F3503CE7D711}">
  <sheetPr>
    <tabColor rgb="FFFFFF00"/>
  </sheetPr>
  <dimension ref="A1:E20"/>
  <sheetViews>
    <sheetView showGridLines="0" zoomScale="80" zoomScaleNormal="80" workbookViewId="0">
      <selection activeCell="E33" sqref="E33"/>
    </sheetView>
  </sheetViews>
  <sheetFormatPr defaultRowHeight="14.25"/>
  <cols>
    <col min="2" max="2" width="31.25" customWidth="1"/>
    <col min="4" max="4" width="32.125" customWidth="1"/>
    <col min="5" max="5" width="30.875" customWidth="1"/>
  </cols>
  <sheetData>
    <row r="1" spans="1:5" ht="27">
      <c r="A1" s="55" t="str">
        <f>ClientName</f>
        <v>Frederick County Public Schools (FCPS)</v>
      </c>
    </row>
    <row r="2" spans="1:5" ht="23.25">
      <c r="A2" s="30" t="s">
        <v>84</v>
      </c>
    </row>
    <row r="3" spans="1:5" ht="15">
      <c r="A3" s="69" t="s">
        <v>660</v>
      </c>
    </row>
    <row r="4" spans="1:5" ht="15">
      <c r="A4" s="69"/>
    </row>
    <row r="5" spans="1:5" ht="228" customHeight="1">
      <c r="B5" s="336" t="s">
        <v>160</v>
      </c>
      <c r="E5" s="172" t="s">
        <v>324</v>
      </c>
    </row>
    <row r="6" spans="1:5">
      <c r="B6" s="548"/>
      <c r="C6" s="549"/>
      <c r="D6" s="476" t="s">
        <v>229</v>
      </c>
      <c r="E6" s="337" t="s">
        <v>87</v>
      </c>
    </row>
    <row r="7" spans="1:5">
      <c r="B7" s="74" t="s">
        <v>335</v>
      </c>
      <c r="C7" s="75"/>
      <c r="D7" s="477" t="s">
        <v>162</v>
      </c>
      <c r="E7" s="338" t="s">
        <v>90</v>
      </c>
    </row>
    <row r="8" spans="1:5" ht="66" customHeight="1">
      <c r="B8" s="353" t="s">
        <v>699</v>
      </c>
      <c r="C8" s="354"/>
      <c r="D8" s="354"/>
      <c r="E8" s="351"/>
    </row>
    <row r="11" spans="1:5">
      <c r="B11" s="483" t="s">
        <v>148</v>
      </c>
      <c r="C11" s="485"/>
      <c r="D11" s="480">
        <v>1045</v>
      </c>
      <c r="E11" s="479"/>
    </row>
    <row r="12" spans="1:5">
      <c r="B12" s="484" t="s">
        <v>336</v>
      </c>
      <c r="C12" s="486"/>
      <c r="D12" s="482" t="s">
        <v>658</v>
      </c>
      <c r="E12" s="481"/>
    </row>
    <row r="13" spans="1:5" ht="15">
      <c r="B13" s="487" t="s">
        <v>659</v>
      </c>
      <c r="C13" s="488"/>
      <c r="D13" s="489">
        <v>0.9</v>
      </c>
      <c r="E13" s="490"/>
    </row>
    <row r="14" spans="1:5">
      <c r="B14" s="1" t="s">
        <v>151</v>
      </c>
      <c r="D14" s="478">
        <f>+D13*D11</f>
        <v>940.5</v>
      </c>
      <c r="E14" s="478">
        <f>+E13*D11</f>
        <v>0</v>
      </c>
    </row>
    <row r="15" spans="1:5">
      <c r="B15" s="1" t="s">
        <v>152</v>
      </c>
      <c r="D15" s="478">
        <f>D14*12</f>
        <v>11286</v>
      </c>
      <c r="E15" s="478">
        <f>E14*12</f>
        <v>0</v>
      </c>
    </row>
    <row r="16" spans="1:5">
      <c r="B16" s="1" t="s">
        <v>153</v>
      </c>
      <c r="D16" s="478"/>
      <c r="E16" s="492">
        <f>E15-D15</f>
        <v>-11286</v>
      </c>
    </row>
    <row r="17" spans="2:5">
      <c r="B17" s="1" t="s">
        <v>154</v>
      </c>
      <c r="D17" s="478"/>
      <c r="E17" s="491">
        <f>E15/D15-1</f>
        <v>-1</v>
      </c>
    </row>
    <row r="19" spans="2:5">
      <c r="B19" t="s">
        <v>199</v>
      </c>
      <c r="E19" s="352"/>
    </row>
    <row r="20" spans="2:5">
      <c r="B20" t="s">
        <v>31</v>
      </c>
      <c r="E20" s="352"/>
    </row>
  </sheetData>
  <mergeCells count="1">
    <mergeCell ref="B6:C6"/>
  </mergeCells>
  <pageMargins left="0.7" right="0.7" top="0.5" bottom="0.25" header="0.3" footer="0.3"/>
  <pageSetup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036EF-7FE2-46AC-94BA-A287608DF01A}">
  <sheetPr>
    <tabColor rgb="FFFFFF00"/>
    <pageSetUpPr fitToPage="1"/>
  </sheetPr>
  <dimension ref="A1:K67"/>
  <sheetViews>
    <sheetView showGridLines="0" zoomScale="80" zoomScaleNormal="80" workbookViewId="0">
      <selection activeCell="N45" sqref="N45"/>
    </sheetView>
  </sheetViews>
  <sheetFormatPr defaultRowHeight="14.25"/>
  <cols>
    <col min="2" max="2" width="50.375" bestFit="1" customWidth="1"/>
    <col min="3" max="3" width="20" bestFit="1" customWidth="1"/>
    <col min="4" max="4" width="9" customWidth="1"/>
    <col min="5" max="5" width="10.25" bestFit="1" customWidth="1"/>
    <col min="6" max="6" width="20.125" customWidth="1"/>
    <col min="7" max="7" width="28.25" customWidth="1"/>
    <col min="9" max="9" width="9.875" bestFit="1" customWidth="1"/>
    <col min="11" max="11" width="11.5" bestFit="1" customWidth="1"/>
  </cols>
  <sheetData>
    <row r="1" spans="1:7" ht="27">
      <c r="A1" s="55" t="str">
        <f>ClientName</f>
        <v>Frederick County Public Schools (FCPS)</v>
      </c>
    </row>
    <row r="2" spans="1:7" ht="23.25">
      <c r="A2" s="30" t="s">
        <v>84</v>
      </c>
    </row>
    <row r="3" spans="1:7" ht="15">
      <c r="A3" s="69" t="s">
        <v>228</v>
      </c>
    </row>
    <row r="5" spans="1:7" ht="165.75">
      <c r="B5" s="173" t="s">
        <v>160</v>
      </c>
      <c r="C5" s="70"/>
      <c r="D5" s="238"/>
      <c r="E5" s="238"/>
      <c r="F5" s="199"/>
      <c r="G5" s="172" t="s">
        <v>324</v>
      </c>
    </row>
    <row r="6" spans="1:7">
      <c r="B6" s="239"/>
      <c r="C6" s="240"/>
      <c r="D6" s="72"/>
      <c r="E6" s="72"/>
      <c r="F6" s="208" t="s">
        <v>229</v>
      </c>
      <c r="G6" s="337" t="s">
        <v>87</v>
      </c>
    </row>
    <row r="7" spans="1:7">
      <c r="B7" s="239" t="s">
        <v>88</v>
      </c>
      <c r="C7" s="240"/>
      <c r="D7" s="76" t="s">
        <v>148</v>
      </c>
      <c r="E7" s="76" t="s">
        <v>149</v>
      </c>
      <c r="F7" s="177" t="s">
        <v>162</v>
      </c>
      <c r="G7" s="338" t="s">
        <v>90</v>
      </c>
    </row>
    <row r="8" spans="1:7">
      <c r="B8" s="81" t="s">
        <v>91</v>
      </c>
      <c r="C8" s="82"/>
      <c r="D8" s="297"/>
      <c r="E8" s="297"/>
      <c r="F8" s="294" t="s">
        <v>309</v>
      </c>
      <c r="G8" s="315"/>
    </row>
    <row r="9" spans="1:7">
      <c r="B9" s="81" t="s">
        <v>92</v>
      </c>
      <c r="C9" s="82"/>
      <c r="D9" s="80"/>
      <c r="E9" s="80"/>
      <c r="F9" s="295"/>
      <c r="G9" s="339"/>
    </row>
    <row r="10" spans="1:7">
      <c r="B10" s="84" t="s">
        <v>93</v>
      </c>
      <c r="C10" s="85"/>
      <c r="D10" s="86"/>
      <c r="E10" s="86"/>
      <c r="F10" s="296"/>
      <c r="G10" s="316"/>
    </row>
    <row r="11" spans="1:7">
      <c r="B11" s="111" t="s">
        <v>94</v>
      </c>
      <c r="C11" s="112"/>
      <c r="D11" s="86"/>
      <c r="E11" s="86"/>
      <c r="F11" s="296"/>
      <c r="G11" s="316"/>
    </row>
    <row r="12" spans="1:7" ht="51">
      <c r="B12" s="111" t="s">
        <v>224</v>
      </c>
      <c r="C12" s="298" t="s">
        <v>310</v>
      </c>
      <c r="D12" s="80"/>
      <c r="E12" s="80"/>
      <c r="F12" s="294" t="s">
        <v>312</v>
      </c>
      <c r="G12" s="315"/>
    </row>
    <row r="13" spans="1:7" ht="25.5">
      <c r="B13" s="111" t="s">
        <v>201</v>
      </c>
      <c r="C13" s="119"/>
      <c r="D13" s="86"/>
      <c r="E13" s="86"/>
      <c r="F13" s="296" t="s">
        <v>313</v>
      </c>
      <c r="G13" s="316"/>
    </row>
    <row r="14" spans="1:7">
      <c r="B14" s="84" t="s">
        <v>91</v>
      </c>
      <c r="C14" s="112"/>
      <c r="D14" s="86"/>
      <c r="E14" s="86"/>
      <c r="F14" s="296"/>
      <c r="G14" s="316"/>
    </row>
    <row r="15" spans="1:7">
      <c r="B15" s="111" t="s">
        <v>202</v>
      </c>
      <c r="C15" s="119"/>
      <c r="D15" s="276"/>
      <c r="E15" s="276"/>
      <c r="F15" s="296"/>
      <c r="G15" s="316"/>
    </row>
    <row r="16" spans="1:7" ht="78" customHeight="1">
      <c r="B16" s="111" t="s">
        <v>225</v>
      </c>
      <c r="C16" s="298" t="s">
        <v>311</v>
      </c>
      <c r="D16" s="80"/>
      <c r="E16" s="80"/>
      <c r="F16" s="294" t="s">
        <v>312</v>
      </c>
      <c r="G16" s="315"/>
    </row>
    <row r="17" spans="2:7" ht="25.5">
      <c r="B17" s="111" t="s">
        <v>201</v>
      </c>
      <c r="C17" s="119"/>
      <c r="D17" s="277"/>
      <c r="E17" s="277"/>
      <c r="F17" s="296" t="s">
        <v>313</v>
      </c>
      <c r="G17" s="340"/>
    </row>
    <row r="18" spans="2:7">
      <c r="B18" s="84" t="s">
        <v>91</v>
      </c>
      <c r="C18" s="112"/>
      <c r="D18" s="269"/>
      <c r="E18" s="269"/>
      <c r="F18" s="296"/>
      <c r="G18" s="316"/>
    </row>
    <row r="19" spans="2:7">
      <c r="B19" s="111" t="s">
        <v>202</v>
      </c>
      <c r="C19" s="119"/>
      <c r="D19" s="269"/>
      <c r="E19" s="269"/>
      <c r="F19" s="296"/>
      <c r="G19" s="316"/>
    </row>
    <row r="20" spans="2:7">
      <c r="B20" s="111" t="s">
        <v>203</v>
      </c>
      <c r="C20" s="112"/>
      <c r="D20" s="269"/>
      <c r="E20" s="269"/>
      <c r="F20" s="296"/>
      <c r="G20" s="316"/>
    </row>
    <row r="21" spans="2:7">
      <c r="B21" s="111" t="s">
        <v>204</v>
      </c>
      <c r="C21" s="112"/>
      <c r="D21" s="269"/>
      <c r="E21" s="269"/>
      <c r="F21" s="296"/>
      <c r="G21" s="316"/>
    </row>
    <row r="22" spans="2:7">
      <c r="B22" s="111" t="s">
        <v>205</v>
      </c>
      <c r="C22" s="112"/>
      <c r="D22" s="269"/>
      <c r="E22" s="269"/>
      <c r="F22" s="296"/>
      <c r="G22" s="316"/>
    </row>
    <row r="23" spans="2:7">
      <c r="B23" s="111" t="s">
        <v>206</v>
      </c>
      <c r="C23" s="112"/>
      <c r="D23" s="269"/>
      <c r="E23" s="269"/>
      <c r="F23" s="296" t="s">
        <v>314</v>
      </c>
      <c r="G23" s="316"/>
    </row>
    <row r="24" spans="2:7">
      <c r="B24" s="111" t="s">
        <v>207</v>
      </c>
      <c r="C24" s="112"/>
      <c r="D24" s="269"/>
      <c r="E24" s="269"/>
      <c r="F24" s="296"/>
      <c r="G24" s="316"/>
    </row>
    <row r="25" spans="2:7">
      <c r="B25" s="111" t="s">
        <v>208</v>
      </c>
      <c r="C25" s="112"/>
      <c r="D25" s="269"/>
      <c r="E25" s="269"/>
      <c r="F25" s="296"/>
      <c r="G25" s="316"/>
    </row>
    <row r="26" spans="2:7">
      <c r="B26" s="111" t="s">
        <v>209</v>
      </c>
      <c r="C26" s="112"/>
      <c r="D26" s="269"/>
      <c r="E26" s="269"/>
      <c r="F26" s="296"/>
      <c r="G26" s="316"/>
    </row>
    <row r="27" spans="2:7">
      <c r="B27" s="111" t="s">
        <v>210</v>
      </c>
      <c r="C27" s="112"/>
      <c r="D27" s="269"/>
      <c r="E27" s="269"/>
      <c r="F27" s="296"/>
      <c r="G27" s="316"/>
    </row>
    <row r="28" spans="2:7">
      <c r="B28" s="111" t="s">
        <v>211</v>
      </c>
      <c r="C28" s="112"/>
      <c r="D28" s="269"/>
      <c r="E28" s="269"/>
      <c r="F28" s="296"/>
      <c r="G28" s="316"/>
    </row>
    <row r="29" spans="2:7">
      <c r="B29" s="111" t="s">
        <v>212</v>
      </c>
      <c r="C29" s="112"/>
      <c r="D29" s="269"/>
      <c r="E29" s="269"/>
      <c r="F29" s="296"/>
      <c r="G29" s="316"/>
    </row>
    <row r="30" spans="2:7">
      <c r="B30" s="111" t="s">
        <v>213</v>
      </c>
      <c r="C30" s="112"/>
      <c r="D30" s="269"/>
      <c r="E30" s="269"/>
      <c r="F30" s="296"/>
      <c r="G30" s="316"/>
    </row>
    <row r="31" spans="2:7">
      <c r="B31" s="111" t="s">
        <v>214</v>
      </c>
      <c r="C31" s="112"/>
      <c r="D31" s="269"/>
      <c r="E31" s="269"/>
      <c r="F31" s="296"/>
      <c r="G31" s="316"/>
    </row>
    <row r="32" spans="2:7">
      <c r="B32" s="111" t="s">
        <v>215</v>
      </c>
      <c r="C32" s="112"/>
      <c r="D32" s="269"/>
      <c r="E32" s="269"/>
      <c r="F32" s="296"/>
      <c r="G32" s="316"/>
    </row>
    <row r="33" spans="2:11">
      <c r="B33" s="111" t="s">
        <v>216</v>
      </c>
      <c r="C33" s="112"/>
      <c r="D33" s="269"/>
      <c r="E33" s="269"/>
      <c r="F33" s="296"/>
      <c r="G33" s="316"/>
    </row>
    <row r="34" spans="2:11">
      <c r="B34" s="111" t="s">
        <v>217</v>
      </c>
      <c r="C34" s="112"/>
      <c r="D34" s="269"/>
      <c r="E34" s="269"/>
      <c r="F34" s="296"/>
      <c r="G34" s="316"/>
    </row>
    <row r="35" spans="2:11">
      <c r="B35" s="111" t="s">
        <v>218</v>
      </c>
      <c r="C35" s="112"/>
      <c r="D35" s="269"/>
      <c r="E35" s="269"/>
      <c r="F35" s="296"/>
      <c r="G35" s="316"/>
    </row>
    <row r="36" spans="2:11" ht="25.5">
      <c r="B36" s="111" t="s">
        <v>219</v>
      </c>
      <c r="C36" s="112"/>
      <c r="D36" s="278"/>
      <c r="E36" s="278"/>
      <c r="F36" s="296" t="s">
        <v>232</v>
      </c>
      <c r="G36" s="316"/>
    </row>
    <row r="37" spans="2:11">
      <c r="B37" s="89" t="s">
        <v>161</v>
      </c>
      <c r="C37" s="242"/>
      <c r="D37" s="243"/>
      <c r="E37" s="244"/>
      <c r="F37" s="245"/>
      <c r="G37" s="246"/>
    </row>
    <row r="38" spans="2:11">
      <c r="B38" s="94"/>
      <c r="C38" s="95"/>
      <c r="D38" s="229"/>
      <c r="E38" s="231"/>
      <c r="F38" s="247"/>
      <c r="G38" s="279"/>
    </row>
    <row r="39" spans="2:11">
      <c r="B39" s="141" t="s">
        <v>226</v>
      </c>
      <c r="C39" s="209"/>
      <c r="D39" s="248"/>
      <c r="E39" s="123"/>
      <c r="F39" s="194"/>
      <c r="G39" s="97"/>
    </row>
    <row r="40" spans="2:11">
      <c r="B40" s="125" t="s">
        <v>220</v>
      </c>
      <c r="C40" s="207"/>
      <c r="D40" s="210">
        <v>246</v>
      </c>
      <c r="E40" s="128">
        <v>174739.84615384616</v>
      </c>
      <c r="F40" s="194"/>
      <c r="G40" s="97"/>
    </row>
    <row r="41" spans="2:11">
      <c r="B41" s="125" t="s">
        <v>221</v>
      </c>
      <c r="C41" s="207"/>
      <c r="D41" s="194"/>
      <c r="E41" s="124"/>
      <c r="F41" s="235">
        <v>0.43</v>
      </c>
      <c r="G41" s="249">
        <v>0</v>
      </c>
    </row>
    <row r="42" spans="2:11">
      <c r="B42" s="133" t="s">
        <v>151</v>
      </c>
      <c r="C42" s="160"/>
      <c r="D42" s="210"/>
      <c r="E42" s="128"/>
      <c r="F42" s="211">
        <f>+$E40/10*F41</f>
        <v>7513.8133846153842</v>
      </c>
      <c r="G42" s="106">
        <f>+$E40/10*G41</f>
        <v>0</v>
      </c>
    </row>
    <row r="43" spans="2:11">
      <c r="B43" s="133" t="s">
        <v>152</v>
      </c>
      <c r="C43" s="160"/>
      <c r="D43" s="210"/>
      <c r="E43" s="128"/>
      <c r="F43" s="211">
        <f>F42*12</f>
        <v>90165.760615384614</v>
      </c>
      <c r="G43" s="106">
        <f>G42*12</f>
        <v>0</v>
      </c>
      <c r="J43" s="291"/>
    </row>
    <row r="44" spans="2:11">
      <c r="B44" s="125" t="s">
        <v>153</v>
      </c>
      <c r="C44" s="207"/>
      <c r="D44" s="194"/>
      <c r="E44" s="124"/>
      <c r="F44" s="211"/>
      <c r="G44" s="106"/>
      <c r="I44" s="290"/>
    </row>
    <row r="45" spans="2:11">
      <c r="B45" s="214" t="s">
        <v>154</v>
      </c>
      <c r="C45" s="215"/>
      <c r="D45" s="250"/>
      <c r="E45" s="138"/>
      <c r="F45" s="251"/>
      <c r="G45" s="252"/>
      <c r="I45" s="290"/>
    </row>
    <row r="46" spans="2:11">
      <c r="B46" s="226"/>
      <c r="C46" s="227"/>
      <c r="D46" s="253"/>
      <c r="E46" s="254"/>
      <c r="F46" s="255"/>
      <c r="G46" s="256"/>
      <c r="K46" s="292"/>
    </row>
    <row r="47" spans="2:11">
      <c r="B47" s="226" t="s">
        <v>199</v>
      </c>
      <c r="C47" s="227"/>
      <c r="D47" s="253"/>
      <c r="E47" s="254"/>
      <c r="F47" s="269" t="s">
        <v>235</v>
      </c>
      <c r="G47" s="282" t="s">
        <v>233</v>
      </c>
      <c r="K47" s="292"/>
    </row>
    <row r="48" spans="2:11">
      <c r="B48" s="226" t="s">
        <v>31</v>
      </c>
      <c r="C48" s="227"/>
      <c r="D48" s="253"/>
      <c r="E48" s="254"/>
      <c r="F48" s="293" t="s">
        <v>234</v>
      </c>
      <c r="G48" s="282"/>
    </row>
    <row r="49" spans="2:10">
      <c r="B49" s="258"/>
      <c r="C49" s="259"/>
      <c r="D49" s="260"/>
      <c r="E49" s="261"/>
      <c r="F49" s="262"/>
      <c r="G49" s="263"/>
    </row>
    <row r="50" spans="2:10">
      <c r="B50" s="264"/>
      <c r="C50" s="265"/>
      <c r="D50" s="266"/>
      <c r="E50" s="266"/>
      <c r="F50" s="266"/>
      <c r="G50" s="267"/>
    </row>
    <row r="51" spans="2:10">
      <c r="B51" s="224" t="s">
        <v>227</v>
      </c>
      <c r="C51" s="221"/>
      <c r="D51" s="280"/>
      <c r="E51" s="281"/>
      <c r="F51" s="268"/>
      <c r="G51" s="269"/>
    </row>
    <row r="52" spans="2:10">
      <c r="B52" s="125" t="s">
        <v>220</v>
      </c>
      <c r="C52" s="207"/>
      <c r="D52" s="210">
        <v>824</v>
      </c>
      <c r="E52" s="128">
        <v>584998.61538461538</v>
      </c>
      <c r="F52" s="194"/>
      <c r="G52" s="97"/>
    </row>
    <row r="53" spans="2:10">
      <c r="B53" s="125" t="s">
        <v>221</v>
      </c>
      <c r="C53" s="207"/>
      <c r="D53" s="194"/>
      <c r="E53" s="124"/>
      <c r="F53" s="235">
        <v>0.56000000000000005</v>
      </c>
      <c r="G53" s="249">
        <v>0</v>
      </c>
    </row>
    <row r="54" spans="2:10">
      <c r="B54" s="133" t="s">
        <v>151</v>
      </c>
      <c r="C54" s="160"/>
      <c r="D54" s="210"/>
      <c r="E54" s="128"/>
      <c r="F54" s="211">
        <f>+$E52/10*F53</f>
        <v>32759.922461538466</v>
      </c>
      <c r="G54" s="106">
        <f>+$E52/10*G53</f>
        <v>0</v>
      </c>
    </row>
    <row r="55" spans="2:10">
      <c r="B55" s="133" t="s">
        <v>152</v>
      </c>
      <c r="C55" s="160"/>
      <c r="D55" s="210"/>
      <c r="E55" s="128"/>
      <c r="F55" s="211">
        <f>F54*12</f>
        <v>393119.06953846163</v>
      </c>
      <c r="G55" s="106">
        <f>G54*12</f>
        <v>0</v>
      </c>
    </row>
    <row r="56" spans="2:10">
      <c r="B56" s="125" t="s">
        <v>153</v>
      </c>
      <c r="C56" s="207"/>
      <c r="D56" s="194"/>
      <c r="E56" s="124"/>
      <c r="F56" s="211"/>
      <c r="G56" s="106"/>
    </row>
    <row r="57" spans="2:10">
      <c r="B57" s="214" t="s">
        <v>154</v>
      </c>
      <c r="C57" s="215"/>
      <c r="D57" s="250"/>
      <c r="E57" s="138"/>
      <c r="F57" s="251"/>
      <c r="G57" s="252"/>
    </row>
    <row r="58" spans="2:10">
      <c r="B58" s="226"/>
      <c r="C58" s="227"/>
      <c r="D58" s="253"/>
      <c r="E58" s="254"/>
      <c r="F58" s="255"/>
      <c r="G58" s="256"/>
      <c r="J58" t="s">
        <v>223</v>
      </c>
    </row>
    <row r="59" spans="2:10">
      <c r="B59" s="226" t="s">
        <v>199</v>
      </c>
      <c r="C59" s="227"/>
      <c r="D59" s="253"/>
      <c r="E59" s="254"/>
      <c r="F59" s="269" t="s">
        <v>235</v>
      </c>
      <c r="G59" s="282" t="s">
        <v>233</v>
      </c>
    </row>
    <row r="60" spans="2:10">
      <c r="B60" s="226" t="s">
        <v>31</v>
      </c>
      <c r="C60" s="227"/>
      <c r="D60" s="253"/>
      <c r="E60" s="254"/>
      <c r="F60" s="293" t="s">
        <v>234</v>
      </c>
      <c r="G60" s="282"/>
    </row>
    <row r="61" spans="2:10">
      <c r="B61" s="258"/>
      <c r="C61" s="259"/>
      <c r="D61" s="260"/>
      <c r="E61" s="261"/>
      <c r="F61" s="262"/>
      <c r="G61" s="263"/>
    </row>
    <row r="62" spans="2:10">
      <c r="B62" s="2"/>
      <c r="C62" s="2"/>
      <c r="D62" s="230"/>
      <c r="E62" s="230"/>
      <c r="F62" s="270"/>
      <c r="G62" s="270"/>
    </row>
    <row r="63" spans="2:10">
      <c r="B63" s="155" t="s">
        <v>222</v>
      </c>
      <c r="C63" s="156"/>
      <c r="D63" s="200"/>
      <c r="E63" s="271"/>
      <c r="F63" s="200"/>
      <c r="G63" s="200"/>
    </row>
    <row r="64" spans="2:10">
      <c r="B64" s="133"/>
      <c r="C64" s="160"/>
      <c r="D64" s="272"/>
      <c r="E64" s="273"/>
      <c r="F64" s="132"/>
      <c r="G64" s="132"/>
    </row>
    <row r="65" spans="2:7">
      <c r="B65" s="164"/>
      <c r="C65" s="165"/>
      <c r="D65" s="274"/>
      <c r="E65" s="275"/>
      <c r="F65" s="241"/>
      <c r="G65" s="241"/>
    </row>
    <row r="66" spans="2:7" ht="15">
      <c r="B66" s="205"/>
      <c r="C66" s="205"/>
      <c r="D66" s="206"/>
      <c r="E66" s="206"/>
      <c r="F66" s="206"/>
      <c r="G66" s="206"/>
    </row>
    <row r="67" spans="2:7" ht="15">
      <c r="B67" s="207" t="s">
        <v>159</v>
      </c>
      <c r="C67" s="205"/>
      <c r="D67" s="206"/>
      <c r="E67" s="206"/>
      <c r="F67" s="206"/>
      <c r="G67" s="206"/>
    </row>
  </sheetData>
  <pageMargins left="0.7" right="0.7" top="0.75" bottom="0.75" header="0.3" footer="0.3"/>
  <pageSetup scale="47" orientation="portrait" horizont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FFFF00"/>
    <pageSetUpPr fitToPage="1"/>
  </sheetPr>
  <dimension ref="A1:I31"/>
  <sheetViews>
    <sheetView showGridLines="0" topLeftCell="A4" zoomScale="80" zoomScaleNormal="80" workbookViewId="0">
      <selection activeCell="O41" sqref="O41"/>
    </sheetView>
  </sheetViews>
  <sheetFormatPr defaultColWidth="9" defaultRowHeight="12.75"/>
  <cols>
    <col min="1" max="1" width="9" style="2"/>
    <col min="2" max="2" width="10.75" style="2" customWidth="1"/>
    <col min="3" max="16384" width="9" style="2"/>
  </cols>
  <sheetData>
    <row r="1" spans="1:9" s="35" customFormat="1" ht="27">
      <c r="A1" s="55" t="str">
        <f>ClientName</f>
        <v>Frederick County Public Schools (FCPS)</v>
      </c>
    </row>
    <row r="2" spans="1:9" s="5" customFormat="1" ht="27" customHeight="1">
      <c r="A2" s="30" t="s">
        <v>15</v>
      </c>
    </row>
    <row r="3" spans="1:9">
      <c r="A3" s="7"/>
    </row>
    <row r="4" spans="1:9" s="9" customFormat="1" ht="14.25">
      <c r="A4" s="514" t="s">
        <v>61</v>
      </c>
      <c r="B4" s="514"/>
      <c r="C4" s="514"/>
      <c r="D4" s="514"/>
      <c r="E4" s="514"/>
      <c r="F4" s="514"/>
      <c r="G4" s="514"/>
      <c r="H4" s="514"/>
      <c r="I4" s="514"/>
    </row>
    <row r="5" spans="1:9" s="9" customFormat="1" ht="14.25">
      <c r="A5" s="514"/>
      <c r="B5" s="514"/>
      <c r="C5" s="514"/>
      <c r="D5" s="514"/>
      <c r="E5" s="514"/>
      <c r="F5" s="514"/>
      <c r="G5" s="514"/>
      <c r="H5" s="514"/>
      <c r="I5" s="514"/>
    </row>
    <row r="6" spans="1:9" s="9" customFormat="1" ht="14.25">
      <c r="A6" s="514"/>
      <c r="B6" s="514"/>
      <c r="C6" s="514"/>
      <c r="D6" s="514"/>
      <c r="E6" s="514"/>
      <c r="F6" s="514"/>
      <c r="G6" s="514"/>
      <c r="H6" s="514"/>
      <c r="I6" s="514"/>
    </row>
    <row r="7" spans="1:9" s="9" customFormat="1" ht="14.25">
      <c r="A7" s="514"/>
      <c r="B7" s="514"/>
      <c r="C7" s="514"/>
      <c r="D7" s="514"/>
      <c r="E7" s="514"/>
      <c r="F7" s="514"/>
      <c r="G7" s="514"/>
      <c r="H7" s="514"/>
      <c r="I7" s="514"/>
    </row>
    <row r="8" spans="1:9" s="9" customFormat="1" ht="14.25">
      <c r="A8" s="514"/>
      <c r="B8" s="514"/>
      <c r="C8" s="514"/>
      <c r="D8" s="514"/>
      <c r="E8" s="514"/>
      <c r="F8" s="514"/>
      <c r="G8" s="514"/>
      <c r="H8" s="514"/>
      <c r="I8" s="514"/>
    </row>
    <row r="9" spans="1:9" s="9" customFormat="1" ht="14.25">
      <c r="A9" s="17"/>
      <c r="B9" s="17"/>
      <c r="C9" s="17"/>
      <c r="D9" s="17"/>
      <c r="E9" s="17"/>
      <c r="F9" s="17"/>
      <c r="G9" s="17"/>
      <c r="H9" s="17"/>
      <c r="I9" s="17"/>
    </row>
    <row r="10" spans="1:9" s="9" customFormat="1" ht="14.25">
      <c r="A10" s="514" t="s">
        <v>16</v>
      </c>
      <c r="B10" s="514"/>
      <c r="C10" s="514"/>
      <c r="D10" s="514"/>
      <c r="E10" s="514"/>
      <c r="F10" s="514"/>
      <c r="G10" s="514"/>
      <c r="H10" s="514"/>
      <c r="I10" s="514"/>
    </row>
    <row r="11" spans="1:9" s="9" customFormat="1" ht="14.25">
      <c r="A11" s="514"/>
      <c r="B11" s="514"/>
      <c r="C11" s="514"/>
      <c r="D11" s="514"/>
      <c r="E11" s="514"/>
      <c r="F11" s="514"/>
      <c r="G11" s="514"/>
      <c r="H11" s="514"/>
      <c r="I11" s="514"/>
    </row>
    <row r="12" spans="1:9" s="9" customFormat="1" ht="7.5" customHeight="1">
      <c r="A12" s="514"/>
      <c r="B12" s="514"/>
      <c r="C12" s="514"/>
      <c r="D12" s="514"/>
      <c r="E12" s="514"/>
      <c r="F12" s="514"/>
      <c r="G12" s="514"/>
      <c r="H12" s="514"/>
      <c r="I12" s="514"/>
    </row>
    <row r="13" spans="1:9" s="9" customFormat="1" ht="14.25">
      <c r="A13" s="18"/>
      <c r="B13" s="18"/>
      <c r="C13" s="18"/>
      <c r="D13" s="18"/>
      <c r="E13" s="18"/>
      <c r="F13" s="18"/>
      <c r="G13" s="18"/>
      <c r="H13" s="18"/>
      <c r="I13" s="18"/>
    </row>
    <row r="14" spans="1:9" s="9" customFormat="1" ht="14.25">
      <c r="A14" s="18"/>
      <c r="B14" s="18"/>
      <c r="C14" s="18"/>
      <c r="D14" s="18"/>
      <c r="E14" s="18"/>
      <c r="F14" s="18"/>
      <c r="G14" s="18"/>
      <c r="H14" s="18"/>
      <c r="I14" s="18"/>
    </row>
    <row r="15" spans="1:9" s="9" customFormat="1" ht="14.25">
      <c r="A15" s="18"/>
      <c r="B15" s="18"/>
      <c r="C15" s="18"/>
      <c r="D15" s="18"/>
      <c r="E15" s="18"/>
      <c r="F15" s="18"/>
      <c r="G15" s="19"/>
      <c r="H15" s="18"/>
      <c r="I15" s="18"/>
    </row>
    <row r="16" spans="1:9" s="9" customFormat="1" ht="14.25">
      <c r="A16" s="20"/>
      <c r="B16" s="20"/>
      <c r="C16" s="20"/>
      <c r="D16" s="20"/>
      <c r="E16" s="20"/>
      <c r="F16" s="20"/>
      <c r="G16" s="21"/>
      <c r="H16" s="20"/>
      <c r="I16" s="20"/>
    </row>
    <row r="17" spans="1:9" s="9" customFormat="1" ht="14.25">
      <c r="A17" s="20"/>
      <c r="B17" s="20"/>
      <c r="C17" s="20"/>
      <c r="D17" s="20"/>
      <c r="E17" s="20"/>
      <c r="F17" s="20"/>
      <c r="G17" s="21"/>
      <c r="H17" s="20"/>
      <c r="I17" s="20"/>
    </row>
    <row r="18" spans="1:9" s="9" customFormat="1" ht="14.25">
      <c r="A18" s="20"/>
      <c r="B18" s="20"/>
      <c r="C18" s="20"/>
      <c r="D18" s="20"/>
      <c r="E18" s="20"/>
      <c r="F18" s="20"/>
      <c r="G18" s="21"/>
      <c r="H18" s="20"/>
      <c r="I18" s="20"/>
    </row>
    <row r="19" spans="1:9" s="9" customFormat="1" ht="14.25">
      <c r="A19" s="20"/>
      <c r="B19" s="20"/>
      <c r="C19" s="20"/>
      <c r="D19" s="20"/>
      <c r="E19" s="20"/>
      <c r="F19" s="20"/>
      <c r="G19" s="20"/>
      <c r="H19" s="20"/>
      <c r="I19" s="20"/>
    </row>
    <row r="20" spans="1:9" s="9" customFormat="1" ht="14.25">
      <c r="C20" s="22"/>
      <c r="D20" s="22"/>
      <c r="E20" s="22"/>
      <c r="F20" s="22"/>
      <c r="G20" s="22"/>
    </row>
    <row r="21" spans="1:9" s="9" customFormat="1" ht="14.25"/>
    <row r="22" spans="1:9" s="9" customFormat="1" ht="15">
      <c r="A22" s="23" t="s">
        <v>17</v>
      </c>
      <c r="B22" s="23"/>
      <c r="C22" s="18"/>
      <c r="D22" s="18"/>
      <c r="E22" s="18"/>
      <c r="F22" s="18"/>
      <c r="G22" s="18"/>
    </row>
    <row r="23" spans="1:9" s="9" customFormat="1" ht="15">
      <c r="A23" s="23"/>
      <c r="B23" s="23"/>
    </row>
    <row r="24" spans="1:9" s="9" customFormat="1" ht="15">
      <c r="A24" s="23" t="s">
        <v>18</v>
      </c>
      <c r="B24" s="23"/>
      <c r="C24" s="18"/>
      <c r="D24" s="18"/>
      <c r="E24" s="18"/>
      <c r="F24" s="18"/>
      <c r="G24" s="18"/>
    </row>
    <row r="25" spans="1:9" s="9" customFormat="1" ht="15">
      <c r="A25" s="23"/>
      <c r="B25" s="23"/>
    </row>
    <row r="26" spans="1:9" s="9" customFormat="1" ht="15">
      <c r="A26" s="23" t="s">
        <v>19</v>
      </c>
      <c r="B26" s="23"/>
      <c r="C26" s="18"/>
      <c r="D26" s="18"/>
      <c r="E26" s="18"/>
      <c r="F26" s="18"/>
      <c r="G26" s="18"/>
    </row>
    <row r="27" spans="1:9" s="9" customFormat="1" ht="15">
      <c r="A27" s="23"/>
      <c r="B27" s="23"/>
    </row>
    <row r="28" spans="1:9" s="9" customFormat="1" ht="15">
      <c r="A28" s="23" t="s">
        <v>20</v>
      </c>
      <c r="B28" s="23"/>
      <c r="C28" s="18"/>
      <c r="D28" s="18"/>
      <c r="E28" s="18"/>
      <c r="F28" s="18"/>
      <c r="G28" s="18"/>
    </row>
    <row r="29" spans="1:9" s="9" customFormat="1" ht="15">
      <c r="A29" s="23"/>
      <c r="B29" s="23"/>
    </row>
    <row r="30" spans="1:9" s="9" customFormat="1" ht="15">
      <c r="A30" s="23" t="s">
        <v>21</v>
      </c>
      <c r="B30" s="24"/>
      <c r="C30" s="18"/>
      <c r="D30" s="18"/>
      <c r="E30" s="18"/>
      <c r="F30" s="18"/>
      <c r="G30" s="18"/>
    </row>
    <row r="31" spans="1:9" s="9" customFormat="1" ht="15">
      <c r="A31" s="23"/>
      <c r="B31" s="23"/>
    </row>
  </sheetData>
  <mergeCells count="2">
    <mergeCell ref="A4:I8"/>
    <mergeCell ref="A10:I12"/>
  </mergeCells>
  <pageMargins left="0.7" right="0.38" top="0.75" bottom="0.75" header="0.3" footer="0.3"/>
  <pageSetup orientation="portrait"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9F73F-151C-4C46-A0CC-E2263BE54CA3}">
  <dimension ref="A1"/>
  <sheetViews>
    <sheetView workbookViewId="0">
      <selection activeCell="G25" sqref="G25"/>
    </sheetView>
  </sheetViews>
  <sheetFormatPr defaultRowHeight="14.25"/>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5DBC4-8F1C-4543-B5E7-CD6EFCB8772B}">
  <sheetPr>
    <tabColor theme="6"/>
  </sheetPr>
  <dimension ref="A1:P65"/>
  <sheetViews>
    <sheetView tabSelected="1" zoomScale="80" zoomScaleNormal="80" workbookViewId="0">
      <selection activeCell="D4" sqref="D4"/>
    </sheetView>
  </sheetViews>
  <sheetFormatPr defaultRowHeight="14.25"/>
  <cols>
    <col min="1" max="1" width="2.625" customWidth="1"/>
    <col min="2" max="2" width="10" customWidth="1"/>
    <col min="3" max="3" width="5" bestFit="1" customWidth="1"/>
    <col min="4" max="4" width="5.875" bestFit="1" customWidth="1"/>
    <col min="5" max="5" width="7.375" bestFit="1" customWidth="1"/>
    <col min="6" max="6" width="10" bestFit="1" customWidth="1"/>
    <col min="7" max="7" width="32.625" bestFit="1" customWidth="1"/>
    <col min="8" max="8" width="9.5" customWidth="1"/>
    <col min="9" max="9" width="7.25" customWidth="1"/>
    <col min="10" max="10" width="11.375" customWidth="1"/>
    <col min="11" max="11" width="10.75" bestFit="1" customWidth="1"/>
    <col min="12" max="12" width="6.75" bestFit="1" customWidth="1"/>
    <col min="13" max="13" width="9.75" customWidth="1"/>
    <col min="14" max="14" width="7.75" bestFit="1" customWidth="1"/>
    <col min="15" max="15" width="10" bestFit="1" customWidth="1"/>
    <col min="16" max="16" width="8.375" bestFit="1" customWidth="1"/>
  </cols>
  <sheetData>
    <row r="1" spans="1:16" ht="27">
      <c r="A1" s="53" t="str">
        <f>ClientName</f>
        <v>Frederick County Public Schools (FCPS)</v>
      </c>
    </row>
    <row r="2" spans="1:16" ht="41.25" customHeight="1">
      <c r="A2" s="518" t="s">
        <v>271</v>
      </c>
      <c r="B2" s="518"/>
      <c r="C2" s="518"/>
      <c r="D2" s="518"/>
      <c r="E2" s="518"/>
      <c r="F2" s="518"/>
      <c r="G2" s="518"/>
      <c r="H2" s="518"/>
      <c r="I2" s="518"/>
    </row>
    <row r="4" spans="1:16" s="567" customFormat="1" ht="22.5">
      <c r="B4" s="568" t="s">
        <v>268</v>
      </c>
    </row>
    <row r="5" spans="1:16" s="567" customFormat="1" ht="27" customHeight="1">
      <c r="B5" s="569" t="s">
        <v>242</v>
      </c>
      <c r="C5" s="570" t="s">
        <v>243</v>
      </c>
      <c r="D5" s="570" t="s">
        <v>244</v>
      </c>
      <c r="E5" s="569" t="s">
        <v>245</v>
      </c>
      <c r="F5" s="569" t="s">
        <v>246</v>
      </c>
      <c r="G5" s="569" t="s">
        <v>247</v>
      </c>
      <c r="H5" s="570" t="s">
        <v>248</v>
      </c>
      <c r="I5" s="570" t="s">
        <v>249</v>
      </c>
      <c r="J5" s="570" t="s">
        <v>250</v>
      </c>
      <c r="K5" s="569" t="s">
        <v>251</v>
      </c>
      <c r="L5" s="569" t="s">
        <v>65</v>
      </c>
      <c r="M5" s="570" t="s">
        <v>252</v>
      </c>
      <c r="N5" s="570" t="s">
        <v>253</v>
      </c>
      <c r="O5" s="570" t="s">
        <v>269</v>
      </c>
      <c r="P5" s="570" t="s">
        <v>270</v>
      </c>
    </row>
    <row r="6" spans="1:16" s="567" customFormat="1" ht="11.25">
      <c r="B6" s="567" t="s">
        <v>254</v>
      </c>
      <c r="C6" s="567" t="s">
        <v>255</v>
      </c>
      <c r="E6" s="567" t="s">
        <v>256</v>
      </c>
      <c r="F6" s="567" t="s">
        <v>257</v>
      </c>
      <c r="G6" s="567" t="s">
        <v>258</v>
      </c>
      <c r="H6" s="571">
        <v>43661</v>
      </c>
      <c r="I6" s="572">
        <v>67</v>
      </c>
      <c r="J6" s="571">
        <v>43675</v>
      </c>
      <c r="K6" s="571">
        <v>43769</v>
      </c>
      <c r="L6" s="567">
        <v>108</v>
      </c>
      <c r="M6" s="573">
        <v>646.20000000000005</v>
      </c>
      <c r="N6" s="567" t="s">
        <v>259</v>
      </c>
      <c r="O6" s="573">
        <v>387.72</v>
      </c>
      <c r="P6" s="573">
        <v>1994.01</v>
      </c>
    </row>
    <row r="7" spans="1:16" s="567" customFormat="1" ht="11.25">
      <c r="B7" s="567" t="s">
        <v>254</v>
      </c>
      <c r="C7" s="567" t="s">
        <v>255</v>
      </c>
      <c r="E7" s="567" t="s">
        <v>260</v>
      </c>
      <c r="F7" s="567" t="s">
        <v>257</v>
      </c>
      <c r="G7" s="567" t="s">
        <v>258</v>
      </c>
      <c r="H7" s="571">
        <v>43717</v>
      </c>
      <c r="I7" s="572">
        <v>23</v>
      </c>
      <c r="J7" s="571">
        <v>43731</v>
      </c>
      <c r="K7" s="571">
        <v>43804</v>
      </c>
      <c r="L7" s="567">
        <v>87</v>
      </c>
      <c r="M7" s="573">
        <v>484.65</v>
      </c>
      <c r="N7" s="567" t="s">
        <v>259</v>
      </c>
      <c r="O7" s="573">
        <v>290.79000000000002</v>
      </c>
      <c r="P7" s="573">
        <v>3074.06</v>
      </c>
    </row>
    <row r="8" spans="1:16" s="567" customFormat="1" ht="11.25">
      <c r="B8" s="567" t="s">
        <v>254</v>
      </c>
      <c r="C8" s="567" t="s">
        <v>255</v>
      </c>
      <c r="E8" s="567" t="s">
        <v>256</v>
      </c>
      <c r="F8" s="567" t="s">
        <v>257</v>
      </c>
      <c r="G8" s="567" t="s">
        <v>261</v>
      </c>
      <c r="H8" s="571">
        <v>43755</v>
      </c>
      <c r="I8" s="572">
        <v>46</v>
      </c>
      <c r="J8" s="571">
        <v>43769</v>
      </c>
      <c r="K8" s="571">
        <v>43786</v>
      </c>
      <c r="L8" s="567">
        <v>31</v>
      </c>
      <c r="M8" s="573">
        <v>615.42999999999995</v>
      </c>
      <c r="N8" s="567" t="s">
        <v>259</v>
      </c>
      <c r="O8" s="573">
        <v>369.26</v>
      </c>
      <c r="P8" s="573">
        <v>949.52</v>
      </c>
    </row>
    <row r="9" spans="1:16" s="567" customFormat="1" ht="11.25">
      <c r="B9" s="567" t="s">
        <v>254</v>
      </c>
      <c r="C9" s="567" t="s">
        <v>255</v>
      </c>
      <c r="E9" s="567" t="s">
        <v>256</v>
      </c>
      <c r="F9" s="567" t="s">
        <v>257</v>
      </c>
      <c r="G9" s="567" t="s">
        <v>262</v>
      </c>
      <c r="H9" s="571">
        <v>43760</v>
      </c>
      <c r="I9" s="572">
        <v>36</v>
      </c>
      <c r="J9" s="571">
        <v>43820</v>
      </c>
      <c r="K9" s="571">
        <v>43999</v>
      </c>
      <c r="L9" s="567">
        <v>239</v>
      </c>
      <c r="M9" s="573">
        <v>615.42999999999995</v>
      </c>
      <c r="N9" s="567" t="s">
        <v>259</v>
      </c>
      <c r="O9" s="573">
        <v>369.26</v>
      </c>
      <c r="P9" s="573">
        <v>9495.26</v>
      </c>
    </row>
    <row r="10" spans="1:16" s="567" customFormat="1" ht="11.25">
      <c r="B10" s="567" t="s">
        <v>254</v>
      </c>
      <c r="C10" s="567" t="s">
        <v>255</v>
      </c>
      <c r="E10" s="567" t="s">
        <v>260</v>
      </c>
      <c r="F10" s="567" t="s">
        <v>257</v>
      </c>
      <c r="G10" s="567" t="s">
        <v>261</v>
      </c>
      <c r="H10" s="571">
        <v>43761</v>
      </c>
      <c r="I10" s="572">
        <v>35</v>
      </c>
      <c r="J10" s="571">
        <v>43875</v>
      </c>
      <c r="K10" s="571">
        <v>43905</v>
      </c>
      <c r="L10" s="567">
        <v>144</v>
      </c>
      <c r="M10" s="573">
        <v>1384.72</v>
      </c>
      <c r="N10" s="567" t="s">
        <v>259</v>
      </c>
      <c r="O10" s="573">
        <v>830.83</v>
      </c>
      <c r="P10" s="573">
        <v>5578.44</v>
      </c>
    </row>
    <row r="11" spans="1:16" s="567" customFormat="1" ht="11.25">
      <c r="B11" s="567" t="s">
        <v>254</v>
      </c>
      <c r="C11" s="567" t="s">
        <v>255</v>
      </c>
      <c r="E11" s="567" t="s">
        <v>256</v>
      </c>
      <c r="F11" s="567" t="s">
        <v>257</v>
      </c>
      <c r="G11" s="567" t="s">
        <v>262</v>
      </c>
      <c r="H11" s="571">
        <v>43780</v>
      </c>
      <c r="I11" s="572">
        <v>56</v>
      </c>
      <c r="J11" s="571">
        <v>43865</v>
      </c>
      <c r="K11" s="571">
        <v>43973</v>
      </c>
      <c r="L11" s="567">
        <v>193</v>
      </c>
      <c r="M11" s="573">
        <v>600.04999999999995</v>
      </c>
      <c r="N11" s="567" t="s">
        <v>259</v>
      </c>
      <c r="O11" s="573">
        <v>360.03</v>
      </c>
      <c r="P11" s="573">
        <v>5606.17</v>
      </c>
    </row>
    <row r="12" spans="1:16" s="567" customFormat="1" ht="11.25">
      <c r="B12" s="567" t="s">
        <v>254</v>
      </c>
      <c r="C12" s="567" t="s">
        <v>255</v>
      </c>
      <c r="E12" s="567" t="s">
        <v>260</v>
      </c>
      <c r="F12" s="567" t="s">
        <v>257</v>
      </c>
      <c r="G12" s="567" t="s">
        <v>261</v>
      </c>
      <c r="H12" s="571">
        <v>43781</v>
      </c>
      <c r="I12" s="572">
        <v>29</v>
      </c>
      <c r="J12" s="571">
        <v>43795</v>
      </c>
      <c r="K12" s="571">
        <v>43822</v>
      </c>
      <c r="L12" s="567">
        <v>41</v>
      </c>
      <c r="M12" s="573">
        <v>1153.93</v>
      </c>
      <c r="N12" s="567" t="s">
        <v>259</v>
      </c>
      <c r="O12" s="573">
        <v>692.36</v>
      </c>
      <c r="P12" s="573">
        <v>2769.44</v>
      </c>
    </row>
    <row r="13" spans="1:16" s="567" customFormat="1" ht="11.25">
      <c r="B13" s="567" t="s">
        <v>254</v>
      </c>
      <c r="C13" s="567" t="s">
        <v>255</v>
      </c>
      <c r="E13" s="567" t="s">
        <v>260</v>
      </c>
      <c r="F13" s="567" t="s">
        <v>257</v>
      </c>
      <c r="G13" s="567" t="s">
        <v>261</v>
      </c>
      <c r="H13" s="571">
        <v>43804</v>
      </c>
      <c r="I13" s="572">
        <v>31</v>
      </c>
      <c r="J13" s="571">
        <v>43818</v>
      </c>
      <c r="K13" s="571">
        <v>43870</v>
      </c>
      <c r="L13" s="567">
        <v>66</v>
      </c>
      <c r="M13" s="573">
        <v>1361.64</v>
      </c>
      <c r="N13" s="567" t="s">
        <v>259</v>
      </c>
      <c r="O13" s="573">
        <v>816.98</v>
      </c>
      <c r="P13" s="573">
        <v>6069.02</v>
      </c>
    </row>
    <row r="14" spans="1:16" s="567" customFormat="1" ht="11.25">
      <c r="B14" s="567" t="s">
        <v>254</v>
      </c>
      <c r="C14" s="567" t="s">
        <v>255</v>
      </c>
      <c r="E14" s="567" t="s">
        <v>260</v>
      </c>
      <c r="F14" s="567" t="s">
        <v>257</v>
      </c>
      <c r="G14" s="567" t="s">
        <v>263</v>
      </c>
      <c r="H14" s="571">
        <v>43805</v>
      </c>
      <c r="I14" s="572">
        <v>28</v>
      </c>
      <c r="J14" s="571">
        <v>43904</v>
      </c>
      <c r="K14" s="571">
        <v>43912</v>
      </c>
      <c r="L14" s="567">
        <v>107</v>
      </c>
      <c r="M14" s="573">
        <v>975</v>
      </c>
      <c r="N14" s="567" t="s">
        <v>259</v>
      </c>
      <c r="O14" s="573">
        <v>585</v>
      </c>
      <c r="P14" s="573">
        <v>3593.53</v>
      </c>
    </row>
    <row r="15" spans="1:16" s="567" customFormat="1" ht="11.25">
      <c r="B15" s="567" t="s">
        <v>254</v>
      </c>
      <c r="C15" s="567" t="s">
        <v>255</v>
      </c>
      <c r="E15" s="567" t="s">
        <v>260</v>
      </c>
      <c r="F15" s="567" t="s">
        <v>257</v>
      </c>
      <c r="G15" s="567" t="s">
        <v>261</v>
      </c>
      <c r="H15" s="571">
        <v>43816</v>
      </c>
      <c r="I15" s="572">
        <v>46</v>
      </c>
      <c r="J15" s="571">
        <v>43834</v>
      </c>
      <c r="K15" s="571">
        <v>43961</v>
      </c>
      <c r="L15" s="567">
        <v>145</v>
      </c>
      <c r="M15" s="573">
        <v>576.97</v>
      </c>
      <c r="N15" s="567" t="s">
        <v>259</v>
      </c>
      <c r="O15" s="573">
        <v>346.18</v>
      </c>
      <c r="P15" s="573">
        <v>6330.14</v>
      </c>
    </row>
    <row r="16" spans="1:16" s="567" customFormat="1" ht="11.25">
      <c r="B16" s="567" t="s">
        <v>254</v>
      </c>
      <c r="C16" s="567" t="s">
        <v>255</v>
      </c>
      <c r="E16" s="567" t="s">
        <v>260</v>
      </c>
      <c r="F16" s="567" t="s">
        <v>257</v>
      </c>
      <c r="G16" s="567" t="s">
        <v>261</v>
      </c>
      <c r="H16" s="571">
        <v>43854</v>
      </c>
      <c r="I16" s="572">
        <v>56</v>
      </c>
      <c r="J16" s="571">
        <v>43868</v>
      </c>
      <c r="K16" s="571">
        <v>43877</v>
      </c>
      <c r="L16" s="567">
        <v>23</v>
      </c>
      <c r="M16" s="573">
        <v>1938.61</v>
      </c>
      <c r="N16" s="567" t="s">
        <v>259</v>
      </c>
      <c r="O16" s="573">
        <v>1163.17</v>
      </c>
      <c r="P16" s="573">
        <v>1661.7</v>
      </c>
    </row>
    <row r="17" spans="2:16" s="567" customFormat="1" ht="11.25">
      <c r="B17" s="567" t="s">
        <v>254</v>
      </c>
      <c r="C17" s="567" t="s">
        <v>255</v>
      </c>
      <c r="E17" s="567" t="s">
        <v>260</v>
      </c>
      <c r="F17" s="567" t="s">
        <v>257</v>
      </c>
      <c r="G17" s="567" t="s">
        <v>261</v>
      </c>
      <c r="H17" s="571">
        <v>43879</v>
      </c>
      <c r="I17" s="572">
        <v>66</v>
      </c>
      <c r="J17" s="571">
        <v>43939</v>
      </c>
      <c r="K17" s="571">
        <v>44043</v>
      </c>
      <c r="L17" s="567">
        <v>164</v>
      </c>
      <c r="M17" s="573">
        <v>225</v>
      </c>
      <c r="N17" s="567" t="s">
        <v>259</v>
      </c>
      <c r="O17" s="573">
        <v>135</v>
      </c>
      <c r="P17" s="573">
        <v>2025</v>
      </c>
    </row>
    <row r="18" spans="2:16" s="567" customFormat="1" ht="11.25">
      <c r="B18" s="567" t="s">
        <v>254</v>
      </c>
      <c r="C18" s="567" t="s">
        <v>255</v>
      </c>
      <c r="E18" s="567" t="s">
        <v>260</v>
      </c>
      <c r="F18" s="567" t="s">
        <v>257</v>
      </c>
      <c r="G18" s="567" t="s">
        <v>261</v>
      </c>
      <c r="H18" s="571">
        <v>43880</v>
      </c>
      <c r="I18" s="572">
        <v>59</v>
      </c>
      <c r="J18" s="571">
        <v>43904</v>
      </c>
      <c r="K18" s="571">
        <v>43938</v>
      </c>
      <c r="L18" s="567">
        <v>58</v>
      </c>
      <c r="M18" s="573">
        <v>364.4</v>
      </c>
      <c r="N18" s="567" t="s">
        <v>259</v>
      </c>
      <c r="O18" s="573">
        <v>218.64</v>
      </c>
      <c r="P18" s="573">
        <v>1093.2</v>
      </c>
    </row>
    <row r="19" spans="2:16" s="567" customFormat="1" ht="11.25">
      <c r="B19" s="567" t="s">
        <v>254</v>
      </c>
      <c r="C19" s="567" t="s">
        <v>255</v>
      </c>
      <c r="E19" s="567" t="s">
        <v>256</v>
      </c>
      <c r="F19" s="567" t="s">
        <v>257</v>
      </c>
      <c r="G19" s="567" t="s">
        <v>264</v>
      </c>
      <c r="H19" s="571">
        <v>43886</v>
      </c>
      <c r="I19" s="572">
        <v>60</v>
      </c>
      <c r="J19" s="571">
        <v>43900</v>
      </c>
      <c r="K19" s="571">
        <v>43965</v>
      </c>
      <c r="L19" s="567">
        <v>79</v>
      </c>
      <c r="M19" s="573">
        <v>715.44</v>
      </c>
      <c r="N19" s="567" t="s">
        <v>259</v>
      </c>
      <c r="O19" s="573">
        <v>429.26</v>
      </c>
      <c r="P19" s="573">
        <v>4231.26</v>
      </c>
    </row>
    <row r="20" spans="2:16" s="567" customFormat="1" ht="11.25">
      <c r="B20" s="567" t="s">
        <v>254</v>
      </c>
      <c r="C20" s="567" t="s">
        <v>255</v>
      </c>
      <c r="E20" s="567" t="s">
        <v>260</v>
      </c>
      <c r="F20" s="567" t="s">
        <v>257</v>
      </c>
      <c r="G20" s="567" t="s">
        <v>261</v>
      </c>
      <c r="H20" s="571">
        <v>44096</v>
      </c>
      <c r="I20" s="572">
        <v>47</v>
      </c>
      <c r="J20" s="571">
        <v>44110</v>
      </c>
      <c r="K20" s="571">
        <v>44180</v>
      </c>
      <c r="L20" s="567">
        <v>84</v>
      </c>
      <c r="M20" s="573">
        <v>576.97</v>
      </c>
      <c r="N20" s="567" t="s">
        <v>259</v>
      </c>
      <c r="O20" s="573">
        <v>346.18</v>
      </c>
      <c r="P20" s="573">
        <v>3511.23</v>
      </c>
    </row>
    <row r="21" spans="2:16" s="567" customFormat="1" ht="11.25">
      <c r="B21" s="567" t="s">
        <v>254</v>
      </c>
      <c r="C21" s="567" t="s">
        <v>255</v>
      </c>
      <c r="E21" s="567" t="s">
        <v>260</v>
      </c>
      <c r="F21" s="567" t="s">
        <v>257</v>
      </c>
      <c r="G21" s="567" t="s">
        <v>264</v>
      </c>
      <c r="H21" s="571">
        <v>44138</v>
      </c>
      <c r="I21" s="572">
        <v>45</v>
      </c>
      <c r="J21" s="571">
        <v>44155</v>
      </c>
      <c r="K21" s="571">
        <v>44186</v>
      </c>
      <c r="L21" s="567">
        <v>48</v>
      </c>
      <c r="M21" s="573">
        <v>1061.6199999999999</v>
      </c>
      <c r="N21" s="567" t="s">
        <v>259</v>
      </c>
      <c r="O21" s="573">
        <v>636.97</v>
      </c>
      <c r="P21" s="573">
        <v>2911.91</v>
      </c>
    </row>
    <row r="22" spans="2:16" s="567" customFormat="1" ht="11.25">
      <c r="B22" s="567" t="s">
        <v>254</v>
      </c>
      <c r="C22" s="567" t="s">
        <v>255</v>
      </c>
      <c r="E22" s="567" t="s">
        <v>260</v>
      </c>
      <c r="F22" s="567" t="s">
        <v>257</v>
      </c>
      <c r="G22" s="567" t="s">
        <v>263</v>
      </c>
      <c r="H22" s="571">
        <v>44261</v>
      </c>
      <c r="I22" s="572">
        <v>32</v>
      </c>
      <c r="J22" s="571">
        <v>44303</v>
      </c>
      <c r="K22" s="571">
        <v>44325</v>
      </c>
      <c r="L22" s="567">
        <v>64</v>
      </c>
      <c r="M22" s="573">
        <v>1500.11</v>
      </c>
      <c r="N22" s="567" t="s">
        <v>259</v>
      </c>
      <c r="O22" s="573">
        <v>900.07</v>
      </c>
      <c r="P22" s="573">
        <v>2957.36</v>
      </c>
    </row>
    <row r="23" spans="2:16" s="567" customFormat="1" ht="11.25">
      <c r="B23" s="567" t="s">
        <v>254</v>
      </c>
      <c r="C23" s="567" t="s">
        <v>255</v>
      </c>
      <c r="E23" s="567" t="s">
        <v>260</v>
      </c>
      <c r="F23" s="567" t="s">
        <v>257</v>
      </c>
      <c r="G23" s="567" t="s">
        <v>263</v>
      </c>
      <c r="H23" s="571">
        <v>44272</v>
      </c>
      <c r="I23" s="572">
        <v>30</v>
      </c>
      <c r="J23" s="571">
        <v>44308</v>
      </c>
      <c r="K23" s="571">
        <v>44327</v>
      </c>
      <c r="L23" s="567">
        <v>55</v>
      </c>
      <c r="M23" s="573">
        <v>1315.49</v>
      </c>
      <c r="N23" s="567" t="s">
        <v>259</v>
      </c>
      <c r="O23" s="573">
        <v>789.29</v>
      </c>
      <c r="P23" s="573">
        <v>2255.08</v>
      </c>
    </row>
    <row r="24" spans="2:16" s="567" customFormat="1" ht="11.25">
      <c r="B24" s="567" t="s">
        <v>254</v>
      </c>
      <c r="C24" s="567" t="s">
        <v>255</v>
      </c>
      <c r="E24" s="567" t="s">
        <v>260</v>
      </c>
      <c r="F24" s="567" t="s">
        <v>257</v>
      </c>
      <c r="G24" s="567" t="s">
        <v>258</v>
      </c>
      <c r="H24" s="571">
        <v>44313</v>
      </c>
      <c r="I24" s="572">
        <v>41</v>
      </c>
      <c r="J24" s="571">
        <v>44337</v>
      </c>
      <c r="K24" s="571">
        <v>44439</v>
      </c>
      <c r="L24" s="567">
        <v>126</v>
      </c>
      <c r="M24" s="573">
        <v>507.74</v>
      </c>
      <c r="N24" s="567" t="s">
        <v>259</v>
      </c>
      <c r="O24" s="573">
        <v>304.64</v>
      </c>
      <c r="P24" s="573">
        <v>4482.57</v>
      </c>
    </row>
    <row r="25" spans="2:16" s="567" customFormat="1" ht="11.25">
      <c r="B25" s="567" t="s">
        <v>254</v>
      </c>
      <c r="C25" s="567" t="s">
        <v>255</v>
      </c>
      <c r="E25" s="567" t="s">
        <v>260</v>
      </c>
      <c r="F25" s="567" t="s">
        <v>257</v>
      </c>
      <c r="G25" s="567" t="s">
        <v>264</v>
      </c>
      <c r="H25" s="571">
        <v>44331</v>
      </c>
      <c r="I25" s="572">
        <v>44</v>
      </c>
      <c r="J25" s="571">
        <v>44345</v>
      </c>
      <c r="K25" s="571">
        <v>44387</v>
      </c>
      <c r="L25" s="567">
        <v>56</v>
      </c>
      <c r="M25" s="573">
        <v>1269.33</v>
      </c>
      <c r="N25" s="567" t="s">
        <v>259</v>
      </c>
      <c r="O25" s="573">
        <v>761.6</v>
      </c>
      <c r="P25" s="573">
        <v>4678.3599999999997</v>
      </c>
    </row>
    <row r="26" spans="2:16" s="567" customFormat="1" ht="11.25">
      <c r="B26" s="567" t="s">
        <v>254</v>
      </c>
      <c r="C26" s="567" t="s">
        <v>255</v>
      </c>
      <c r="E26" s="567" t="s">
        <v>260</v>
      </c>
      <c r="F26" s="567" t="s">
        <v>257</v>
      </c>
      <c r="G26" s="567" t="s">
        <v>261</v>
      </c>
      <c r="H26" s="571">
        <v>44366</v>
      </c>
      <c r="I26" s="572">
        <v>29</v>
      </c>
      <c r="J26" s="571">
        <v>44380</v>
      </c>
      <c r="K26" s="571">
        <v>44418</v>
      </c>
      <c r="L26" s="567">
        <v>52</v>
      </c>
      <c r="M26" s="573">
        <v>1315.49</v>
      </c>
      <c r="N26" s="567" t="s">
        <v>259</v>
      </c>
      <c r="O26" s="573">
        <v>789.29</v>
      </c>
      <c r="P26" s="573">
        <v>4397.45</v>
      </c>
    </row>
    <row r="27" spans="2:16" s="567" customFormat="1" ht="11.25">
      <c r="B27" s="567" t="s">
        <v>254</v>
      </c>
      <c r="C27" s="567" t="s">
        <v>255</v>
      </c>
      <c r="E27" s="567" t="s">
        <v>260</v>
      </c>
      <c r="F27" s="567" t="s">
        <v>257</v>
      </c>
      <c r="G27" s="567" t="s">
        <v>263</v>
      </c>
      <c r="H27" s="571">
        <v>44366</v>
      </c>
      <c r="I27" s="572">
        <v>27</v>
      </c>
      <c r="J27" s="571">
        <v>44436</v>
      </c>
      <c r="K27" s="571">
        <v>44442</v>
      </c>
      <c r="L27" s="567">
        <v>76</v>
      </c>
      <c r="M27" s="573">
        <v>1177.02</v>
      </c>
      <c r="N27" s="567" t="s">
        <v>259</v>
      </c>
      <c r="O27" s="573">
        <v>706.21</v>
      </c>
      <c r="P27" s="573">
        <v>706.21</v>
      </c>
    </row>
    <row r="28" spans="2:16" s="567" customFormat="1" ht="11.25">
      <c r="B28" s="567" t="s">
        <v>254</v>
      </c>
      <c r="C28" s="567" t="s">
        <v>255</v>
      </c>
      <c r="E28" s="567" t="s">
        <v>260</v>
      </c>
      <c r="F28" s="567" t="s">
        <v>257</v>
      </c>
      <c r="G28" s="567" t="s">
        <v>262</v>
      </c>
      <c r="H28" s="571">
        <v>44469</v>
      </c>
      <c r="I28" s="572">
        <v>47</v>
      </c>
      <c r="J28" s="571">
        <v>44483</v>
      </c>
      <c r="K28" s="571">
        <v>44662</v>
      </c>
      <c r="L28" s="567">
        <v>193</v>
      </c>
      <c r="M28" s="573">
        <v>600.04999999999995</v>
      </c>
      <c r="N28" s="567" t="s">
        <v>259</v>
      </c>
      <c r="O28" s="573">
        <v>360.03</v>
      </c>
      <c r="P28" s="573">
        <v>9257.9599999999991</v>
      </c>
    </row>
    <row r="29" spans="2:16" s="567" customFormat="1" ht="11.25">
      <c r="B29" s="567" t="s">
        <v>254</v>
      </c>
      <c r="C29" s="567" t="s">
        <v>255</v>
      </c>
      <c r="E29" s="567" t="s">
        <v>260</v>
      </c>
      <c r="F29" s="567" t="s">
        <v>257</v>
      </c>
      <c r="G29" s="567" t="s">
        <v>263</v>
      </c>
      <c r="H29" s="571">
        <v>44480</v>
      </c>
      <c r="I29" s="572">
        <v>33</v>
      </c>
      <c r="J29" s="571">
        <v>44499</v>
      </c>
      <c r="K29" s="571">
        <v>44537</v>
      </c>
      <c r="L29" s="567">
        <v>57</v>
      </c>
      <c r="M29" s="573">
        <v>1546.27</v>
      </c>
      <c r="N29" s="567" t="s">
        <v>259</v>
      </c>
      <c r="O29" s="573">
        <v>927.76</v>
      </c>
      <c r="P29" s="573">
        <v>5168.92</v>
      </c>
    </row>
    <row r="30" spans="2:16" s="567" customFormat="1" ht="11.25">
      <c r="B30" s="567" t="s">
        <v>254</v>
      </c>
      <c r="C30" s="567" t="s">
        <v>255</v>
      </c>
      <c r="E30" s="567" t="s">
        <v>260</v>
      </c>
      <c r="F30" s="567" t="s">
        <v>257</v>
      </c>
      <c r="G30" s="567" t="s">
        <v>261</v>
      </c>
      <c r="H30" s="571">
        <v>44496</v>
      </c>
      <c r="I30" s="572">
        <v>30</v>
      </c>
      <c r="J30" s="571">
        <v>44530</v>
      </c>
      <c r="K30" s="571">
        <v>44536</v>
      </c>
      <c r="L30" s="567">
        <v>40</v>
      </c>
      <c r="M30" s="573">
        <v>1338.56</v>
      </c>
      <c r="N30" s="567" t="s">
        <v>259</v>
      </c>
      <c r="O30" s="573">
        <v>803.14</v>
      </c>
      <c r="P30" s="573">
        <v>803.14</v>
      </c>
    </row>
    <row r="31" spans="2:16" s="567" customFormat="1" ht="11.25">
      <c r="B31" s="567" t="s">
        <v>254</v>
      </c>
      <c r="C31" s="567" t="s">
        <v>255</v>
      </c>
      <c r="E31" s="567" t="s">
        <v>260</v>
      </c>
      <c r="F31" s="567" t="s">
        <v>257</v>
      </c>
      <c r="G31" s="567" t="s">
        <v>261</v>
      </c>
      <c r="H31" s="571">
        <v>44512</v>
      </c>
      <c r="I31" s="572">
        <v>55</v>
      </c>
      <c r="J31" s="571">
        <v>44572</v>
      </c>
      <c r="K31" s="571">
        <v>44593</v>
      </c>
      <c r="L31" s="567">
        <v>81</v>
      </c>
      <c r="M31" s="573">
        <v>461.57</v>
      </c>
      <c r="N31" s="567" t="s">
        <v>259</v>
      </c>
      <c r="O31" s="573">
        <v>276.94</v>
      </c>
      <c r="P31" s="573">
        <v>870.37</v>
      </c>
    </row>
    <row r="32" spans="2:16" s="567" customFormat="1" ht="11.25">
      <c r="B32" s="567" t="s">
        <v>254</v>
      </c>
      <c r="C32" s="567" t="s">
        <v>255</v>
      </c>
      <c r="E32" s="567" t="s">
        <v>260</v>
      </c>
      <c r="F32" s="567" t="s">
        <v>257</v>
      </c>
      <c r="G32" s="567" t="s">
        <v>263</v>
      </c>
      <c r="H32" s="571">
        <v>44547</v>
      </c>
      <c r="I32" s="572">
        <v>24</v>
      </c>
      <c r="J32" s="571">
        <v>44561</v>
      </c>
      <c r="K32" s="571">
        <v>44658</v>
      </c>
      <c r="L32" s="567">
        <v>111</v>
      </c>
      <c r="M32" s="573">
        <v>596.20000000000005</v>
      </c>
      <c r="N32" s="567" t="s">
        <v>259</v>
      </c>
      <c r="O32" s="573">
        <v>357.72</v>
      </c>
      <c r="P32" s="573">
        <v>5008.08</v>
      </c>
    </row>
    <row r="33" spans="2:16" s="567" customFormat="1" ht="11.25">
      <c r="B33" s="567" t="s">
        <v>254</v>
      </c>
      <c r="C33" s="567" t="s">
        <v>255</v>
      </c>
      <c r="E33" s="567" t="s">
        <v>260</v>
      </c>
      <c r="F33" s="567" t="s">
        <v>257</v>
      </c>
      <c r="G33" s="567" t="s">
        <v>263</v>
      </c>
      <c r="H33" s="571">
        <v>44556</v>
      </c>
      <c r="I33" s="572">
        <v>34</v>
      </c>
      <c r="J33" s="571">
        <v>44594</v>
      </c>
      <c r="K33" s="571">
        <v>44638</v>
      </c>
      <c r="L33" s="567">
        <v>82</v>
      </c>
      <c r="M33" s="573">
        <v>1477.04</v>
      </c>
      <c r="N33" s="567" t="s">
        <v>259</v>
      </c>
      <c r="O33" s="573">
        <v>886.22</v>
      </c>
      <c r="P33" s="573">
        <v>5697.16</v>
      </c>
    </row>
    <row r="34" spans="2:16" s="567" customFormat="1" ht="11.25">
      <c r="B34" s="567" t="s">
        <v>254</v>
      </c>
      <c r="C34" s="567" t="s">
        <v>255</v>
      </c>
      <c r="E34" s="567" t="s">
        <v>260</v>
      </c>
      <c r="F34" s="567" t="s">
        <v>257</v>
      </c>
      <c r="G34" s="567" t="s">
        <v>263</v>
      </c>
      <c r="H34" s="571">
        <v>44624</v>
      </c>
      <c r="I34" s="572">
        <v>32</v>
      </c>
      <c r="J34" s="571">
        <v>44638</v>
      </c>
      <c r="K34" s="571">
        <v>44666</v>
      </c>
      <c r="L34" s="567">
        <v>42</v>
      </c>
      <c r="M34" s="573">
        <v>507.73</v>
      </c>
      <c r="N34" s="567" t="s">
        <v>259</v>
      </c>
      <c r="O34" s="573">
        <v>304.64</v>
      </c>
      <c r="P34" s="573">
        <v>1262.0899999999999</v>
      </c>
    </row>
    <row r="35" spans="2:16" s="567" customFormat="1" ht="11.25">
      <c r="B35" s="567" t="s">
        <v>254</v>
      </c>
      <c r="C35" s="567" t="s">
        <v>255</v>
      </c>
      <c r="E35" s="567" t="s">
        <v>260</v>
      </c>
      <c r="F35" s="567" t="s">
        <v>257</v>
      </c>
      <c r="G35" s="567" t="s">
        <v>263</v>
      </c>
      <c r="H35" s="571">
        <v>44632</v>
      </c>
      <c r="I35" s="572">
        <v>33</v>
      </c>
      <c r="J35" s="571">
        <v>44652</v>
      </c>
      <c r="K35" s="571">
        <v>44673</v>
      </c>
      <c r="L35" s="567">
        <v>41</v>
      </c>
      <c r="M35" s="573">
        <v>1523.19</v>
      </c>
      <c r="N35" s="567" t="s">
        <v>259</v>
      </c>
      <c r="O35" s="573">
        <v>913.91</v>
      </c>
      <c r="P35" s="573">
        <v>2872.33</v>
      </c>
    </row>
    <row r="36" spans="2:16" s="567" customFormat="1" ht="11.25">
      <c r="B36" s="567" t="s">
        <v>254</v>
      </c>
      <c r="C36" s="567" t="s">
        <v>255</v>
      </c>
      <c r="E36" s="567" t="s">
        <v>256</v>
      </c>
      <c r="F36" s="567" t="s">
        <v>257</v>
      </c>
      <c r="G36" s="567" t="s">
        <v>261</v>
      </c>
      <c r="H36" s="571">
        <v>44679</v>
      </c>
      <c r="I36" s="572">
        <v>51</v>
      </c>
      <c r="J36" s="571">
        <v>44693</v>
      </c>
      <c r="K36" s="571">
        <v>44748</v>
      </c>
      <c r="L36" s="567">
        <v>69</v>
      </c>
      <c r="M36" s="573">
        <v>507.73</v>
      </c>
      <c r="N36" s="567" t="s">
        <v>259</v>
      </c>
      <c r="O36" s="573">
        <v>304.64</v>
      </c>
      <c r="P36" s="573">
        <v>2437.12</v>
      </c>
    </row>
    <row r="37" spans="2:16" s="567" customFormat="1" ht="11.25">
      <c r="B37" s="567" t="s">
        <v>254</v>
      </c>
      <c r="C37" s="567" t="s">
        <v>255</v>
      </c>
      <c r="E37" s="567" t="s">
        <v>260</v>
      </c>
      <c r="F37" s="567" t="s">
        <v>257</v>
      </c>
      <c r="G37" s="567" t="s">
        <v>263</v>
      </c>
      <c r="H37" s="571">
        <v>44720</v>
      </c>
      <c r="I37" s="572">
        <v>40</v>
      </c>
      <c r="J37" s="571">
        <v>44734</v>
      </c>
      <c r="K37" s="571">
        <v>44799</v>
      </c>
      <c r="L37" s="567">
        <v>79</v>
      </c>
      <c r="M37" s="573">
        <v>692.36</v>
      </c>
      <c r="N37" s="567" t="s">
        <v>259</v>
      </c>
      <c r="O37" s="573">
        <v>415.42</v>
      </c>
      <c r="P37" s="573">
        <v>3916.82</v>
      </c>
    </row>
    <row r="38" spans="2:16" s="567" customFormat="1" ht="11.25">
      <c r="B38" s="567" t="s">
        <v>254</v>
      </c>
      <c r="C38" s="567" t="s">
        <v>255</v>
      </c>
      <c r="E38" s="567" t="s">
        <v>260</v>
      </c>
      <c r="F38" s="567" t="s">
        <v>257</v>
      </c>
      <c r="G38" s="567" t="s">
        <v>261</v>
      </c>
      <c r="H38" s="571">
        <v>44756</v>
      </c>
      <c r="I38" s="572">
        <v>59</v>
      </c>
      <c r="J38" s="571">
        <v>44783</v>
      </c>
      <c r="K38" s="571">
        <v>44786</v>
      </c>
      <c r="L38" s="567">
        <v>30</v>
      </c>
      <c r="M38" s="573">
        <v>653.9</v>
      </c>
      <c r="N38" s="567" t="s">
        <v>259</v>
      </c>
      <c r="O38" s="573">
        <v>392.34</v>
      </c>
      <c r="P38" s="573">
        <v>224.18</v>
      </c>
    </row>
    <row r="39" spans="2:16" s="567" customFormat="1" ht="11.25">
      <c r="B39" s="567" t="s">
        <v>254</v>
      </c>
      <c r="C39" s="567" t="s">
        <v>255</v>
      </c>
      <c r="E39" s="567" t="s">
        <v>260</v>
      </c>
      <c r="F39" s="567" t="s">
        <v>257</v>
      </c>
      <c r="G39" s="567" t="s">
        <v>262</v>
      </c>
      <c r="H39" s="571">
        <v>44771</v>
      </c>
      <c r="I39" s="572">
        <v>0</v>
      </c>
      <c r="J39" s="571">
        <v>44873</v>
      </c>
      <c r="K39" s="571">
        <v>44964</v>
      </c>
      <c r="L39" s="567">
        <v>193</v>
      </c>
      <c r="M39" s="573">
        <v>553.89</v>
      </c>
      <c r="N39" s="567" t="s">
        <v>259</v>
      </c>
      <c r="O39" s="573">
        <v>332.33</v>
      </c>
      <c r="P39" s="573">
        <v>4367.75</v>
      </c>
    </row>
    <row r="40" spans="2:16" s="567" customFormat="1" ht="11.25">
      <c r="B40" s="567" t="s">
        <v>254</v>
      </c>
      <c r="C40" s="567" t="s">
        <v>255</v>
      </c>
      <c r="E40" s="567" t="s">
        <v>260</v>
      </c>
      <c r="F40" s="567" t="s">
        <v>257</v>
      </c>
      <c r="G40" s="567" t="s">
        <v>258</v>
      </c>
      <c r="H40" s="571">
        <v>44776</v>
      </c>
      <c r="I40" s="572">
        <v>0</v>
      </c>
      <c r="J40" s="571">
        <v>44820</v>
      </c>
      <c r="K40" s="571">
        <v>44776</v>
      </c>
      <c r="L40" s="567">
        <v>0</v>
      </c>
      <c r="M40" s="573">
        <v>230.79</v>
      </c>
      <c r="N40" s="567" t="s">
        <v>259</v>
      </c>
      <c r="O40" s="573">
        <v>15</v>
      </c>
      <c r="P40" s="573">
        <v>0</v>
      </c>
    </row>
    <row r="41" spans="2:16" s="567" customFormat="1" ht="11.25">
      <c r="B41" s="567" t="s">
        <v>254</v>
      </c>
      <c r="C41" s="567" t="s">
        <v>255</v>
      </c>
      <c r="E41" s="567" t="s">
        <v>260</v>
      </c>
      <c r="F41" s="567" t="s">
        <v>257</v>
      </c>
      <c r="G41" s="567" t="s">
        <v>261</v>
      </c>
      <c r="H41" s="571">
        <v>44843</v>
      </c>
      <c r="I41" s="572">
        <v>58</v>
      </c>
      <c r="J41" s="571">
        <v>44903</v>
      </c>
      <c r="K41" s="571">
        <v>44928</v>
      </c>
      <c r="L41" s="567">
        <v>85</v>
      </c>
      <c r="M41" s="573">
        <v>388.7</v>
      </c>
      <c r="N41" s="567" t="s">
        <v>259</v>
      </c>
      <c r="O41" s="573">
        <v>233.22</v>
      </c>
      <c r="P41" s="573">
        <v>866.25</v>
      </c>
    </row>
    <row r="42" spans="2:16" s="567" customFormat="1" ht="11.25">
      <c r="B42" s="567" t="s">
        <v>254</v>
      </c>
      <c r="C42" s="567" t="s">
        <v>255</v>
      </c>
      <c r="E42" s="567" t="s">
        <v>260</v>
      </c>
      <c r="F42" s="567" t="s">
        <v>257</v>
      </c>
      <c r="G42" s="567" t="s">
        <v>261</v>
      </c>
      <c r="H42" s="571">
        <v>44860</v>
      </c>
      <c r="I42" s="572">
        <v>49</v>
      </c>
      <c r="J42" s="571">
        <v>44874</v>
      </c>
      <c r="K42" s="571">
        <v>44902</v>
      </c>
      <c r="L42" s="567">
        <v>42</v>
      </c>
      <c r="M42" s="573">
        <v>300.02</v>
      </c>
      <c r="N42" s="567" t="s">
        <v>259</v>
      </c>
      <c r="O42" s="573">
        <v>180.01</v>
      </c>
      <c r="P42" s="573">
        <v>745.76</v>
      </c>
    </row>
    <row r="43" spans="2:16" s="567" customFormat="1" ht="11.25">
      <c r="B43" s="567" t="s">
        <v>254</v>
      </c>
      <c r="C43" s="567" t="s">
        <v>255</v>
      </c>
      <c r="E43" s="567" t="s">
        <v>260</v>
      </c>
      <c r="F43" s="567" t="s">
        <v>257</v>
      </c>
      <c r="G43" s="567" t="s">
        <v>262</v>
      </c>
      <c r="H43" s="571">
        <v>44876</v>
      </c>
      <c r="I43" s="572">
        <v>39</v>
      </c>
      <c r="J43" s="571">
        <v>44894</v>
      </c>
      <c r="K43" s="571">
        <v>45069</v>
      </c>
      <c r="L43" s="567">
        <v>193</v>
      </c>
      <c r="M43" s="573">
        <v>673.13</v>
      </c>
      <c r="N43" s="567" t="s">
        <v>259</v>
      </c>
      <c r="O43" s="573">
        <v>403.88</v>
      </c>
      <c r="P43" s="573">
        <v>10154.68</v>
      </c>
    </row>
    <row r="44" spans="2:16" s="567" customFormat="1" ht="11.25">
      <c r="B44" s="567" t="s">
        <v>254</v>
      </c>
      <c r="C44" s="567" t="s">
        <v>255</v>
      </c>
      <c r="E44" s="567" t="s">
        <v>260</v>
      </c>
      <c r="F44" s="567" t="s">
        <v>257</v>
      </c>
      <c r="G44" s="567" t="s">
        <v>263</v>
      </c>
      <c r="H44" s="571">
        <v>44918</v>
      </c>
      <c r="I44" s="572">
        <v>24</v>
      </c>
      <c r="J44" s="571">
        <v>44978</v>
      </c>
      <c r="K44" s="571">
        <v>44984</v>
      </c>
      <c r="L44" s="567">
        <v>66</v>
      </c>
      <c r="M44" s="573">
        <v>553.89</v>
      </c>
      <c r="N44" s="567" t="s">
        <v>259</v>
      </c>
      <c r="O44" s="573">
        <v>332.33</v>
      </c>
      <c r="P44" s="573">
        <v>332.33</v>
      </c>
    </row>
    <row r="45" spans="2:16" s="567" customFormat="1" ht="11.25">
      <c r="B45" s="567" t="s">
        <v>254</v>
      </c>
      <c r="C45" s="567" t="s">
        <v>255</v>
      </c>
      <c r="E45" s="567" t="s">
        <v>260</v>
      </c>
      <c r="F45" s="567" t="s">
        <v>257</v>
      </c>
      <c r="G45" s="567" t="s">
        <v>263</v>
      </c>
      <c r="H45" s="571">
        <v>44918</v>
      </c>
      <c r="I45" s="572">
        <v>25</v>
      </c>
      <c r="J45" s="571">
        <v>44978</v>
      </c>
      <c r="K45" s="571">
        <v>44986</v>
      </c>
      <c r="L45" s="567">
        <v>68</v>
      </c>
      <c r="M45" s="573">
        <v>1223.17</v>
      </c>
      <c r="N45" s="567" t="s">
        <v>259</v>
      </c>
      <c r="O45" s="573">
        <v>733.9</v>
      </c>
      <c r="P45" s="573">
        <v>943.58</v>
      </c>
    </row>
    <row r="46" spans="2:16" s="567" customFormat="1" ht="11.25">
      <c r="B46" s="567" t="s">
        <v>254</v>
      </c>
      <c r="C46" s="567" t="s">
        <v>255</v>
      </c>
      <c r="E46" s="567" t="s">
        <v>256</v>
      </c>
      <c r="F46" s="567" t="s">
        <v>257</v>
      </c>
      <c r="G46" s="567" t="s">
        <v>261</v>
      </c>
      <c r="H46" s="571">
        <v>44936</v>
      </c>
      <c r="I46" s="572">
        <v>40</v>
      </c>
      <c r="J46" s="571">
        <v>44950</v>
      </c>
      <c r="K46" s="571">
        <v>45019</v>
      </c>
      <c r="L46" s="567">
        <v>83</v>
      </c>
      <c r="M46" s="573">
        <v>980.84</v>
      </c>
      <c r="N46" s="567" t="s">
        <v>259</v>
      </c>
      <c r="O46" s="573">
        <v>588.5</v>
      </c>
      <c r="P46" s="573">
        <v>5885</v>
      </c>
    </row>
    <row r="47" spans="2:16" s="567" customFormat="1" ht="11.25">
      <c r="B47" s="567" t="s">
        <v>254</v>
      </c>
      <c r="C47" s="567" t="s">
        <v>255</v>
      </c>
      <c r="E47" s="567" t="s">
        <v>260</v>
      </c>
      <c r="F47" s="567" t="s">
        <v>257</v>
      </c>
      <c r="G47" s="567" t="s">
        <v>258</v>
      </c>
      <c r="H47" s="571">
        <v>44936</v>
      </c>
      <c r="I47" s="572">
        <v>40</v>
      </c>
      <c r="J47" s="571">
        <v>44950</v>
      </c>
      <c r="K47" s="571">
        <v>44997</v>
      </c>
      <c r="L47" s="567">
        <v>61</v>
      </c>
      <c r="M47" s="573">
        <v>1077</v>
      </c>
      <c r="N47" s="567" t="s">
        <v>259</v>
      </c>
      <c r="O47" s="573">
        <v>646.20000000000005</v>
      </c>
      <c r="P47" s="573">
        <v>4431.0600000000004</v>
      </c>
    </row>
    <row r="48" spans="2:16" s="567" customFormat="1" ht="11.25">
      <c r="B48" s="567" t="s">
        <v>254</v>
      </c>
      <c r="C48" s="567" t="s">
        <v>255</v>
      </c>
      <c r="E48" s="567" t="s">
        <v>260</v>
      </c>
      <c r="F48" s="567" t="s">
        <v>257</v>
      </c>
      <c r="G48" s="567" t="s">
        <v>263</v>
      </c>
      <c r="H48" s="571">
        <v>44954</v>
      </c>
      <c r="I48" s="572">
        <v>31</v>
      </c>
      <c r="J48" s="571">
        <v>44968</v>
      </c>
      <c r="K48" s="571">
        <v>45012</v>
      </c>
      <c r="L48" s="567">
        <v>58</v>
      </c>
      <c r="M48" s="573">
        <v>553.89</v>
      </c>
      <c r="N48" s="567" t="s">
        <v>259</v>
      </c>
      <c r="O48" s="573">
        <v>332.33</v>
      </c>
      <c r="P48" s="573">
        <v>2136.42</v>
      </c>
    </row>
    <row r="49" spans="2:16" s="567" customFormat="1" ht="11.25">
      <c r="B49" s="567" t="s">
        <v>254</v>
      </c>
      <c r="C49" s="567" t="s">
        <v>255</v>
      </c>
      <c r="E49" s="567" t="s">
        <v>256</v>
      </c>
      <c r="F49" s="567" t="s">
        <v>257</v>
      </c>
      <c r="G49" s="567" t="s">
        <v>258</v>
      </c>
      <c r="H49" s="571">
        <v>44958</v>
      </c>
      <c r="I49" s="572">
        <v>43</v>
      </c>
      <c r="J49" s="571">
        <v>45018</v>
      </c>
      <c r="K49" s="571">
        <v>45167</v>
      </c>
      <c r="L49" s="567">
        <v>209</v>
      </c>
      <c r="M49" s="573">
        <v>1338.56</v>
      </c>
      <c r="N49" s="567" t="s">
        <v>259</v>
      </c>
      <c r="O49" s="573">
        <v>803.14</v>
      </c>
      <c r="P49" s="573">
        <v>17210.169999999998</v>
      </c>
    </row>
    <row r="50" spans="2:16" s="567" customFormat="1" ht="11.25">
      <c r="B50" s="567" t="s">
        <v>254</v>
      </c>
      <c r="C50" s="567" t="s">
        <v>255</v>
      </c>
      <c r="E50" s="567" t="s">
        <v>260</v>
      </c>
      <c r="F50" s="567" t="s">
        <v>257</v>
      </c>
      <c r="G50" s="567" t="s">
        <v>258</v>
      </c>
      <c r="H50" s="571">
        <v>44977</v>
      </c>
      <c r="I50" s="572">
        <v>29</v>
      </c>
      <c r="J50" s="571">
        <v>44991</v>
      </c>
      <c r="K50" s="571">
        <v>45101</v>
      </c>
      <c r="L50" s="567">
        <v>124</v>
      </c>
      <c r="M50" s="573">
        <v>715.44</v>
      </c>
      <c r="N50" s="567" t="s">
        <v>259</v>
      </c>
      <c r="O50" s="573">
        <v>429.26</v>
      </c>
      <c r="P50" s="573">
        <v>6806.82</v>
      </c>
    </row>
    <row r="51" spans="2:16" s="567" customFormat="1" ht="11.25">
      <c r="B51" s="567" t="s">
        <v>254</v>
      </c>
      <c r="C51" s="567" t="s">
        <v>255</v>
      </c>
      <c r="E51" s="567" t="s">
        <v>260</v>
      </c>
      <c r="F51" s="567" t="s">
        <v>257</v>
      </c>
      <c r="G51" s="567" t="s">
        <v>263</v>
      </c>
      <c r="H51" s="571">
        <v>44988</v>
      </c>
      <c r="I51" s="572">
        <v>35</v>
      </c>
      <c r="J51" s="571">
        <v>45009</v>
      </c>
      <c r="K51" s="571">
        <v>45043</v>
      </c>
      <c r="L51" s="567">
        <v>55</v>
      </c>
      <c r="M51" s="573">
        <v>1867.27</v>
      </c>
      <c r="N51" s="567" t="s">
        <v>259</v>
      </c>
      <c r="O51" s="573">
        <v>1120.3599999999999</v>
      </c>
      <c r="P51" s="573">
        <v>6722.16</v>
      </c>
    </row>
    <row r="52" spans="2:16" s="567" customFormat="1" ht="11.25">
      <c r="B52" s="567" t="s">
        <v>254</v>
      </c>
      <c r="C52" s="567" t="s">
        <v>255</v>
      </c>
      <c r="E52" s="567" t="s">
        <v>260</v>
      </c>
      <c r="F52" s="567" t="s">
        <v>257</v>
      </c>
      <c r="G52" s="567" t="s">
        <v>263</v>
      </c>
      <c r="H52" s="571">
        <v>44989</v>
      </c>
      <c r="I52" s="572">
        <v>31</v>
      </c>
      <c r="J52" s="571">
        <v>45003</v>
      </c>
      <c r="K52" s="571">
        <v>45041</v>
      </c>
      <c r="L52" s="567">
        <v>52</v>
      </c>
      <c r="M52" s="573">
        <v>553.89</v>
      </c>
      <c r="N52" s="567" t="s">
        <v>259</v>
      </c>
      <c r="O52" s="573">
        <v>332.33</v>
      </c>
      <c r="P52" s="573">
        <v>1851.55</v>
      </c>
    </row>
    <row r="53" spans="2:16" s="567" customFormat="1" ht="11.25">
      <c r="B53" s="567" t="s">
        <v>254</v>
      </c>
      <c r="C53" s="567" t="s">
        <v>255</v>
      </c>
      <c r="E53" s="567" t="s">
        <v>260</v>
      </c>
      <c r="F53" s="567" t="s">
        <v>257</v>
      </c>
      <c r="G53" s="567" t="s">
        <v>258</v>
      </c>
      <c r="H53" s="571">
        <v>44992</v>
      </c>
      <c r="I53" s="572">
        <v>53</v>
      </c>
      <c r="J53" s="571">
        <v>45006</v>
      </c>
      <c r="K53" s="571">
        <v>45086</v>
      </c>
      <c r="L53" s="567">
        <v>94</v>
      </c>
      <c r="M53" s="573">
        <v>485.87</v>
      </c>
      <c r="N53" s="567" t="s">
        <v>259</v>
      </c>
      <c r="O53" s="573">
        <v>291.52</v>
      </c>
      <c r="P53" s="573">
        <v>3373.29</v>
      </c>
    </row>
    <row r="54" spans="2:16" s="567" customFormat="1" ht="11.25">
      <c r="B54" s="567" t="s">
        <v>254</v>
      </c>
      <c r="C54" s="567" t="s">
        <v>255</v>
      </c>
      <c r="E54" s="567" t="s">
        <v>260</v>
      </c>
      <c r="F54" s="567" t="s">
        <v>257</v>
      </c>
      <c r="G54" s="567" t="s">
        <v>264</v>
      </c>
      <c r="H54" s="571">
        <v>45015</v>
      </c>
      <c r="I54" s="572">
        <v>52</v>
      </c>
      <c r="J54" s="571">
        <v>45029</v>
      </c>
      <c r="K54" s="571">
        <v>45046</v>
      </c>
      <c r="L54" s="567">
        <v>31</v>
      </c>
      <c r="M54" s="573">
        <v>2077.08</v>
      </c>
      <c r="N54" s="567" t="s">
        <v>259</v>
      </c>
      <c r="O54" s="573">
        <v>1246.25</v>
      </c>
      <c r="P54" s="573">
        <v>2688.42</v>
      </c>
    </row>
    <row r="55" spans="2:16" s="567" customFormat="1" ht="11.25">
      <c r="B55" s="567" t="s">
        <v>254</v>
      </c>
      <c r="C55" s="567" t="s">
        <v>255</v>
      </c>
      <c r="E55" s="567" t="s">
        <v>260</v>
      </c>
      <c r="F55" s="567" t="s">
        <v>257</v>
      </c>
      <c r="G55" s="567" t="s">
        <v>263</v>
      </c>
      <c r="H55" s="571">
        <v>45019</v>
      </c>
      <c r="I55" s="572">
        <v>29</v>
      </c>
      <c r="J55" s="571">
        <v>45033</v>
      </c>
      <c r="K55" s="571">
        <v>45103</v>
      </c>
      <c r="L55" s="567">
        <v>84</v>
      </c>
      <c r="M55" s="573">
        <v>1315.49</v>
      </c>
      <c r="N55" s="567" t="s">
        <v>259</v>
      </c>
      <c r="O55" s="573">
        <v>789.29</v>
      </c>
      <c r="P55" s="573">
        <v>8005.69</v>
      </c>
    </row>
    <row r="56" spans="2:16" s="567" customFormat="1" ht="11.25">
      <c r="B56" s="567" t="s">
        <v>254</v>
      </c>
      <c r="C56" s="567" t="s">
        <v>255</v>
      </c>
      <c r="E56" s="567" t="s">
        <v>260</v>
      </c>
      <c r="F56" s="567" t="s">
        <v>257</v>
      </c>
      <c r="G56" s="567" t="s">
        <v>263</v>
      </c>
      <c r="H56" s="571">
        <v>45031</v>
      </c>
      <c r="I56" s="572">
        <v>0</v>
      </c>
      <c r="J56" s="571">
        <v>45048</v>
      </c>
      <c r="K56" s="571">
        <v>45084</v>
      </c>
      <c r="L56" s="567">
        <v>53</v>
      </c>
      <c r="M56" s="573">
        <v>1573.55</v>
      </c>
      <c r="N56" s="567" t="s">
        <v>259</v>
      </c>
      <c r="O56" s="573">
        <v>944.13</v>
      </c>
      <c r="P56" s="573">
        <v>4990.38</v>
      </c>
    </row>
    <row r="57" spans="2:16" s="567" customFormat="1" ht="11.25">
      <c r="B57" s="567" t="s">
        <v>254</v>
      </c>
      <c r="C57" s="567" t="s">
        <v>255</v>
      </c>
      <c r="E57" s="567" t="s">
        <v>260</v>
      </c>
      <c r="F57" s="567" t="s">
        <v>257</v>
      </c>
      <c r="G57" s="567" t="s">
        <v>258</v>
      </c>
      <c r="H57" s="571">
        <v>45035</v>
      </c>
      <c r="I57" s="572">
        <v>54</v>
      </c>
      <c r="J57" s="571">
        <v>45095</v>
      </c>
      <c r="K57" s="571">
        <v>45107</v>
      </c>
      <c r="L57" s="567">
        <v>72</v>
      </c>
      <c r="M57" s="573">
        <v>669.28</v>
      </c>
      <c r="N57" s="567" t="s">
        <v>259</v>
      </c>
      <c r="O57" s="573">
        <v>401.57</v>
      </c>
      <c r="P57" s="573">
        <v>745.79</v>
      </c>
    </row>
    <row r="58" spans="2:16" s="567" customFormat="1" ht="11.25">
      <c r="B58" s="567" t="s">
        <v>254</v>
      </c>
      <c r="C58" s="567" t="s">
        <v>255</v>
      </c>
      <c r="E58" s="567" t="s">
        <v>260</v>
      </c>
      <c r="F58" s="567" t="s">
        <v>265</v>
      </c>
      <c r="G58" s="567" t="s">
        <v>258</v>
      </c>
      <c r="H58" s="571">
        <v>45061</v>
      </c>
      <c r="I58" s="572">
        <v>44</v>
      </c>
      <c r="J58" s="571">
        <v>45075</v>
      </c>
      <c r="K58" s="571">
        <v>45229</v>
      </c>
      <c r="L58" s="567">
        <v>168</v>
      </c>
      <c r="M58" s="573">
        <v>1869.37</v>
      </c>
      <c r="N58" s="567" t="s">
        <v>259</v>
      </c>
      <c r="O58" s="573">
        <v>1121.6199999999999</v>
      </c>
      <c r="P58" s="573">
        <v>20189.16</v>
      </c>
    </row>
    <row r="59" spans="2:16" s="567" customFormat="1" ht="11.25">
      <c r="B59" s="567" t="s">
        <v>254</v>
      </c>
      <c r="C59" s="567" t="s">
        <v>255</v>
      </c>
      <c r="E59" s="567" t="s">
        <v>260</v>
      </c>
      <c r="F59" s="567" t="s">
        <v>257</v>
      </c>
      <c r="G59" s="567" t="s">
        <v>263</v>
      </c>
      <c r="H59" s="571">
        <v>45066</v>
      </c>
      <c r="I59" s="572">
        <v>39</v>
      </c>
      <c r="J59" s="571">
        <v>45083</v>
      </c>
      <c r="K59" s="571">
        <v>45110</v>
      </c>
      <c r="L59" s="567">
        <v>44</v>
      </c>
      <c r="M59" s="573">
        <v>2100.16</v>
      </c>
      <c r="N59" s="567" t="s">
        <v>259</v>
      </c>
      <c r="O59" s="573">
        <v>1260.0999999999999</v>
      </c>
      <c r="P59" s="573">
        <v>5040.3999999999996</v>
      </c>
    </row>
    <row r="60" spans="2:16" s="567" customFormat="1" ht="11.25">
      <c r="B60" s="567" t="s">
        <v>254</v>
      </c>
      <c r="C60" s="567" t="s">
        <v>255</v>
      </c>
      <c r="E60" s="567" t="s">
        <v>260</v>
      </c>
      <c r="F60" s="567" t="s">
        <v>257</v>
      </c>
      <c r="G60" s="567" t="s">
        <v>263</v>
      </c>
      <c r="H60" s="571">
        <v>45073</v>
      </c>
      <c r="I60" s="572">
        <v>42</v>
      </c>
      <c r="J60" s="571">
        <v>45087</v>
      </c>
      <c r="K60" s="571">
        <v>45145</v>
      </c>
      <c r="L60" s="567">
        <v>72</v>
      </c>
      <c r="M60" s="573">
        <v>1903.99</v>
      </c>
      <c r="N60" s="567" t="s">
        <v>259</v>
      </c>
      <c r="O60" s="573">
        <v>1142.3900000000001</v>
      </c>
      <c r="P60" s="573">
        <v>9628.75</v>
      </c>
    </row>
    <row r="61" spans="2:16" s="567" customFormat="1" ht="11.25">
      <c r="B61" s="567" t="s">
        <v>254</v>
      </c>
      <c r="C61" s="567" t="s">
        <v>255</v>
      </c>
      <c r="E61" s="567" t="s">
        <v>260</v>
      </c>
      <c r="F61" s="567" t="s">
        <v>257</v>
      </c>
      <c r="G61" s="567" t="s">
        <v>266</v>
      </c>
      <c r="H61" s="571">
        <v>45083</v>
      </c>
      <c r="I61" s="572">
        <v>52</v>
      </c>
      <c r="J61" s="571">
        <v>45143</v>
      </c>
      <c r="K61" s="571">
        <v>45153</v>
      </c>
      <c r="L61" s="567">
        <v>70</v>
      </c>
      <c r="M61" s="573">
        <v>671.38</v>
      </c>
      <c r="N61" s="567" t="s">
        <v>259</v>
      </c>
      <c r="O61" s="573">
        <v>402.83</v>
      </c>
      <c r="P61" s="573">
        <v>633.01</v>
      </c>
    </row>
    <row r="62" spans="2:16" s="567" customFormat="1" ht="11.25">
      <c r="B62" s="567" t="s">
        <v>254</v>
      </c>
      <c r="C62" s="567" t="s">
        <v>255</v>
      </c>
      <c r="E62" s="567" t="s">
        <v>260</v>
      </c>
      <c r="F62" s="567" t="s">
        <v>257</v>
      </c>
      <c r="G62" s="567" t="s">
        <v>261</v>
      </c>
      <c r="H62" s="571">
        <v>45121</v>
      </c>
      <c r="I62" s="572">
        <v>60</v>
      </c>
      <c r="J62" s="571">
        <v>45135</v>
      </c>
      <c r="K62" s="571">
        <v>45186</v>
      </c>
      <c r="L62" s="567">
        <v>65</v>
      </c>
      <c r="M62" s="573">
        <v>646.20000000000005</v>
      </c>
      <c r="N62" s="567" t="s">
        <v>259</v>
      </c>
      <c r="O62" s="573">
        <v>387.72</v>
      </c>
      <c r="P62" s="573">
        <v>2880.22</v>
      </c>
    </row>
    <row r="63" spans="2:16" s="567" customFormat="1" ht="11.25">
      <c r="B63" s="567" t="s">
        <v>254</v>
      </c>
      <c r="C63" s="567" t="s">
        <v>255</v>
      </c>
      <c r="E63" s="567" t="s">
        <v>256</v>
      </c>
      <c r="F63" s="567" t="s">
        <v>265</v>
      </c>
      <c r="G63" s="567" t="s">
        <v>261</v>
      </c>
      <c r="H63" s="571">
        <v>45124</v>
      </c>
      <c r="I63" s="572">
        <v>51</v>
      </c>
      <c r="J63" s="571">
        <v>45138</v>
      </c>
      <c r="K63" s="571">
        <v>45216</v>
      </c>
      <c r="L63" s="567">
        <v>92</v>
      </c>
      <c r="M63" s="573">
        <v>750.06</v>
      </c>
      <c r="N63" s="567" t="s">
        <v>259</v>
      </c>
      <c r="O63" s="573">
        <v>450.04</v>
      </c>
      <c r="P63" s="573">
        <v>4436.1400000000003</v>
      </c>
    </row>
    <row r="64" spans="2:16" s="567" customFormat="1" ht="11.25">
      <c r="B64" s="567" t="s">
        <v>254</v>
      </c>
      <c r="C64" s="567" t="s">
        <v>255</v>
      </c>
      <c r="E64" s="567" t="s">
        <v>260</v>
      </c>
      <c r="F64" s="567" t="s">
        <v>257</v>
      </c>
      <c r="G64" s="567" t="s">
        <v>267</v>
      </c>
      <c r="H64" s="571">
        <v>45126</v>
      </c>
      <c r="I64" s="572">
        <v>47</v>
      </c>
      <c r="J64" s="571">
        <v>45192</v>
      </c>
      <c r="K64" s="571">
        <v>45191</v>
      </c>
      <c r="L64" s="567">
        <v>65</v>
      </c>
      <c r="M64" s="573">
        <v>600.04999999999995</v>
      </c>
      <c r="N64" s="567" t="s">
        <v>259</v>
      </c>
      <c r="O64" s="573">
        <v>360.03</v>
      </c>
      <c r="P64" s="573">
        <v>0</v>
      </c>
    </row>
    <row r="65" spans="2:16" s="567" customFormat="1" ht="11.25">
      <c r="B65" s="567" t="s">
        <v>254</v>
      </c>
      <c r="C65" s="567" t="s">
        <v>255</v>
      </c>
      <c r="E65" s="567" t="s">
        <v>260</v>
      </c>
      <c r="F65" s="567" t="s">
        <v>265</v>
      </c>
      <c r="G65" s="567" t="s">
        <v>263</v>
      </c>
      <c r="H65" s="571">
        <v>45169</v>
      </c>
      <c r="I65" s="572">
        <v>32</v>
      </c>
      <c r="J65" s="571">
        <v>45183</v>
      </c>
      <c r="K65" s="571">
        <v>45210</v>
      </c>
      <c r="L65" s="567">
        <v>41</v>
      </c>
      <c r="M65" s="573">
        <v>1153.93</v>
      </c>
      <c r="N65" s="567" t="s">
        <v>259</v>
      </c>
      <c r="O65" s="573">
        <v>692.36</v>
      </c>
      <c r="P65" s="573">
        <v>1681.39</v>
      </c>
    </row>
  </sheetData>
  <mergeCells count="1">
    <mergeCell ref="A2:I2"/>
  </mergeCells>
  <pageMargins left="0.25" right="0.25" top="0.75" bottom="0.75" header="0.3" footer="0.3"/>
  <pageSetup paperSize="5"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DE238-EC8E-4CB1-9628-22A6A34E63D1}">
  <sheetPr>
    <tabColor theme="6"/>
  </sheetPr>
  <dimension ref="A1:O500"/>
  <sheetViews>
    <sheetView zoomScale="80" zoomScaleNormal="80" workbookViewId="0">
      <selection activeCell="D4" sqref="D4"/>
    </sheetView>
  </sheetViews>
  <sheetFormatPr defaultRowHeight="14.25"/>
  <cols>
    <col min="1" max="1" width="3.875" customWidth="1"/>
    <col min="2" max="2" width="8.125" bestFit="1" customWidth="1"/>
    <col min="3" max="3" width="7.625" bestFit="1" customWidth="1"/>
    <col min="4" max="4" width="8.5" bestFit="1" customWidth="1"/>
    <col min="5" max="5" width="8.125" bestFit="1" customWidth="1"/>
    <col min="6" max="6" width="7.375" bestFit="1" customWidth="1"/>
    <col min="7" max="7" width="8.625" bestFit="1" customWidth="1"/>
    <col min="8" max="8" width="12.5" bestFit="1" customWidth="1"/>
    <col min="9" max="9" width="7.625" bestFit="1" customWidth="1"/>
    <col min="10" max="10" width="8.25" bestFit="1" customWidth="1"/>
    <col min="11" max="11" width="8.625" bestFit="1" customWidth="1"/>
    <col min="12" max="13" width="13.375" bestFit="1" customWidth="1"/>
    <col min="14" max="14" width="9.625" bestFit="1" customWidth="1"/>
    <col min="15" max="15" width="10" bestFit="1" customWidth="1"/>
  </cols>
  <sheetData>
    <row r="1" spans="1:15" ht="27">
      <c r="A1" s="53" t="str">
        <f>ClientName</f>
        <v>Frederick County Public Schools (FCPS)</v>
      </c>
    </row>
    <row r="2" spans="1:15" ht="67.5" customHeight="1">
      <c r="A2" s="518" t="s">
        <v>300</v>
      </c>
      <c r="B2" s="518"/>
      <c r="C2" s="518"/>
      <c r="D2" s="518"/>
      <c r="E2" s="518"/>
      <c r="F2" s="518"/>
      <c r="G2" s="518"/>
      <c r="H2" s="518"/>
      <c r="I2" s="518"/>
    </row>
    <row r="3" spans="1:15" s="559" customFormat="1" ht="12.75"/>
    <row r="4" spans="1:15" s="559" customFormat="1" ht="25.5">
      <c r="B4" s="560" t="s">
        <v>272</v>
      </c>
      <c r="C4" s="560" t="s">
        <v>273</v>
      </c>
      <c r="D4" s="560" t="s">
        <v>274</v>
      </c>
      <c r="E4" s="560" t="s">
        <v>275</v>
      </c>
      <c r="F4" s="560" t="s">
        <v>276</v>
      </c>
      <c r="G4" s="560" t="s">
        <v>277</v>
      </c>
      <c r="H4" s="560" t="s">
        <v>278</v>
      </c>
      <c r="I4" s="560" t="s">
        <v>279</v>
      </c>
      <c r="J4" s="560" t="s">
        <v>280</v>
      </c>
      <c r="K4" s="560" t="s">
        <v>96</v>
      </c>
      <c r="L4" s="560" t="s">
        <v>281</v>
      </c>
      <c r="M4" s="560" t="s">
        <v>282</v>
      </c>
      <c r="N4" s="560" t="s">
        <v>283</v>
      </c>
      <c r="O4" s="560" t="s">
        <v>284</v>
      </c>
    </row>
    <row r="5" spans="1:15" s="559" customFormat="1" ht="12.75">
      <c r="B5" s="561"/>
      <c r="C5" s="561" t="s">
        <v>256</v>
      </c>
      <c r="D5" s="561" t="s">
        <v>285</v>
      </c>
      <c r="E5" s="561" t="s">
        <v>286</v>
      </c>
      <c r="F5" s="562">
        <v>22706</v>
      </c>
      <c r="G5" s="562">
        <v>43862</v>
      </c>
      <c r="H5" s="562">
        <v>43862</v>
      </c>
      <c r="I5" s="562">
        <v>43862</v>
      </c>
      <c r="J5" s="561"/>
      <c r="K5" s="561"/>
      <c r="L5" s="563">
        <v>25000</v>
      </c>
      <c r="M5" s="563">
        <v>25000</v>
      </c>
      <c r="N5" s="561"/>
      <c r="O5" s="561"/>
    </row>
    <row r="6" spans="1:15" s="559" customFormat="1" ht="12.75">
      <c r="B6" s="561"/>
      <c r="C6" s="561" t="s">
        <v>256</v>
      </c>
      <c r="D6" s="561" t="s">
        <v>285</v>
      </c>
      <c r="E6" s="561" t="s">
        <v>286</v>
      </c>
      <c r="F6" s="562">
        <v>17989</v>
      </c>
      <c r="G6" s="562">
        <v>44136</v>
      </c>
      <c r="H6" s="562">
        <v>44166</v>
      </c>
      <c r="I6" s="562">
        <v>44166</v>
      </c>
      <c r="J6" s="561"/>
      <c r="K6" s="561"/>
      <c r="L6" s="563">
        <v>25000</v>
      </c>
      <c r="M6" s="563">
        <v>25000</v>
      </c>
      <c r="N6" s="561"/>
      <c r="O6" s="561"/>
    </row>
    <row r="7" spans="1:15" s="559" customFormat="1" ht="12.75">
      <c r="B7" s="561"/>
      <c r="C7" s="561" t="s">
        <v>260</v>
      </c>
      <c r="D7" s="561" t="s">
        <v>285</v>
      </c>
      <c r="E7" s="561" t="s">
        <v>286</v>
      </c>
      <c r="F7" s="562">
        <v>23651</v>
      </c>
      <c r="G7" s="562">
        <v>44652</v>
      </c>
      <c r="H7" s="562">
        <v>44682</v>
      </c>
      <c r="I7" s="562">
        <v>44682</v>
      </c>
      <c r="J7" s="561"/>
      <c r="K7" s="561"/>
      <c r="L7" s="563">
        <v>100000</v>
      </c>
      <c r="M7" s="563">
        <v>100000</v>
      </c>
      <c r="N7" s="561"/>
      <c r="O7" s="561"/>
    </row>
    <row r="8" spans="1:15" s="559" customFormat="1" ht="12.75">
      <c r="B8" s="561"/>
      <c r="C8" s="561" t="s">
        <v>260</v>
      </c>
      <c r="D8" s="561" t="s">
        <v>285</v>
      </c>
      <c r="E8" s="561" t="s">
        <v>286</v>
      </c>
      <c r="F8" s="562">
        <v>23498</v>
      </c>
      <c r="G8" s="562">
        <v>44713</v>
      </c>
      <c r="H8" s="562">
        <v>44713</v>
      </c>
      <c r="I8" s="562">
        <v>44713</v>
      </c>
      <c r="J8" s="561"/>
      <c r="K8" s="561"/>
      <c r="L8" s="563">
        <v>100000</v>
      </c>
      <c r="M8" s="563">
        <v>100000</v>
      </c>
      <c r="N8" s="561"/>
      <c r="O8" s="561"/>
    </row>
    <row r="9" spans="1:15" s="559" customFormat="1" ht="12.75">
      <c r="B9" s="561"/>
      <c r="C9" s="561" t="s">
        <v>260</v>
      </c>
      <c r="D9" s="561" t="s">
        <v>285</v>
      </c>
      <c r="E9" s="561" t="s">
        <v>286</v>
      </c>
      <c r="F9" s="562">
        <v>27668</v>
      </c>
      <c r="G9" s="562">
        <v>44743</v>
      </c>
      <c r="H9" s="562">
        <v>44774</v>
      </c>
      <c r="I9" s="562">
        <v>45017</v>
      </c>
      <c r="J9" s="561"/>
      <c r="K9" s="561"/>
      <c r="L9" s="563">
        <v>100000</v>
      </c>
      <c r="M9" s="563">
        <v>100000</v>
      </c>
      <c r="N9" s="561"/>
      <c r="O9" s="561"/>
    </row>
    <row r="10" spans="1:15" s="559" customFormat="1" ht="12.75">
      <c r="B10" s="561"/>
      <c r="C10" s="561" t="s">
        <v>260</v>
      </c>
      <c r="D10" s="561" t="s">
        <v>285</v>
      </c>
      <c r="E10" s="561" t="s">
        <v>286</v>
      </c>
      <c r="F10" s="562">
        <v>34516</v>
      </c>
      <c r="G10" s="562">
        <v>45078</v>
      </c>
      <c r="H10" s="562">
        <v>45078</v>
      </c>
      <c r="I10" s="561"/>
      <c r="J10" s="561"/>
      <c r="K10" s="561"/>
      <c r="L10" s="563">
        <v>25000</v>
      </c>
      <c r="M10" s="563">
        <v>25000</v>
      </c>
      <c r="N10" s="561"/>
      <c r="O10" s="561"/>
    </row>
    <row r="11" spans="1:15" s="559" customFormat="1" ht="12.75">
      <c r="B11" s="561"/>
      <c r="C11" s="561" t="s">
        <v>260</v>
      </c>
      <c r="D11" s="561" t="s">
        <v>285</v>
      </c>
      <c r="E11" s="561" t="s">
        <v>286</v>
      </c>
      <c r="F11" s="562">
        <v>23408</v>
      </c>
      <c r="G11" s="562">
        <v>45139</v>
      </c>
      <c r="H11" s="562">
        <v>45139</v>
      </c>
      <c r="I11" s="562">
        <v>45170</v>
      </c>
      <c r="J11" s="561"/>
      <c r="K11" s="561"/>
      <c r="L11" s="563">
        <v>25000</v>
      </c>
      <c r="M11" s="563">
        <v>25000</v>
      </c>
      <c r="N11" s="561"/>
      <c r="O11" s="561"/>
    </row>
    <row r="12" spans="1:15" s="559" customFormat="1" ht="12.75">
      <c r="B12" s="564"/>
      <c r="C12" s="564"/>
      <c r="D12" s="564"/>
      <c r="E12" s="564"/>
      <c r="F12" s="564"/>
      <c r="G12" s="564"/>
      <c r="H12" s="565" t="s">
        <v>287</v>
      </c>
      <c r="I12" s="564" t="s">
        <v>286</v>
      </c>
      <c r="J12" s="564"/>
      <c r="K12" s="564"/>
      <c r="L12" s="566">
        <v>400000</v>
      </c>
      <c r="M12" s="566">
        <v>400000</v>
      </c>
      <c r="N12" s="564"/>
      <c r="O12" s="564"/>
    </row>
    <row r="13" spans="1:15" s="559" customFormat="1" ht="12.75">
      <c r="B13" s="561"/>
      <c r="C13" s="561" t="s">
        <v>256</v>
      </c>
      <c r="D13" s="561" t="s">
        <v>285</v>
      </c>
      <c r="E13" s="561" t="s">
        <v>288</v>
      </c>
      <c r="F13" s="562">
        <v>17258</v>
      </c>
      <c r="G13" s="562">
        <v>42948</v>
      </c>
      <c r="H13" s="562">
        <v>42979</v>
      </c>
      <c r="I13" s="562">
        <v>43101</v>
      </c>
      <c r="J13" s="561"/>
      <c r="K13" s="561"/>
      <c r="L13" s="563">
        <v>41000</v>
      </c>
      <c r="M13" s="563">
        <v>41000</v>
      </c>
      <c r="N13" s="561"/>
      <c r="O13" s="561"/>
    </row>
    <row r="14" spans="1:15" s="559" customFormat="1" ht="12.75">
      <c r="B14" s="561"/>
      <c r="C14" s="561" t="s">
        <v>256</v>
      </c>
      <c r="D14" s="561" t="s">
        <v>285</v>
      </c>
      <c r="E14" s="561" t="s">
        <v>288</v>
      </c>
      <c r="F14" s="562">
        <v>18264</v>
      </c>
      <c r="G14" s="562">
        <v>43040</v>
      </c>
      <c r="H14" s="562">
        <v>43101</v>
      </c>
      <c r="I14" s="562">
        <v>43101</v>
      </c>
      <c r="J14" s="561"/>
      <c r="K14" s="561"/>
      <c r="L14" s="563">
        <v>27000</v>
      </c>
      <c r="M14" s="563">
        <v>27000</v>
      </c>
      <c r="N14" s="561"/>
      <c r="O14" s="561"/>
    </row>
    <row r="15" spans="1:15" s="559" customFormat="1" ht="12.75">
      <c r="B15" s="561"/>
      <c r="C15" s="561" t="s">
        <v>260</v>
      </c>
      <c r="D15" s="561" t="s">
        <v>285</v>
      </c>
      <c r="E15" s="561" t="s">
        <v>288</v>
      </c>
      <c r="F15" s="562">
        <v>16316</v>
      </c>
      <c r="G15" s="562">
        <v>43070</v>
      </c>
      <c r="H15" s="562">
        <v>43101</v>
      </c>
      <c r="I15" s="562">
        <v>43101</v>
      </c>
      <c r="J15" s="561"/>
      <c r="K15" s="561"/>
      <c r="L15" s="563">
        <v>50000</v>
      </c>
      <c r="M15" s="563">
        <v>50000</v>
      </c>
      <c r="N15" s="561"/>
      <c r="O15" s="561"/>
    </row>
    <row r="16" spans="1:15" s="559" customFormat="1" ht="12.75">
      <c r="B16" s="561"/>
      <c r="C16" s="561" t="s">
        <v>256</v>
      </c>
      <c r="D16" s="561" t="s">
        <v>285</v>
      </c>
      <c r="E16" s="561" t="s">
        <v>288</v>
      </c>
      <c r="F16" s="562">
        <v>12540</v>
      </c>
      <c r="G16" s="562">
        <v>43070</v>
      </c>
      <c r="H16" s="562">
        <v>43101</v>
      </c>
      <c r="I16" s="562">
        <v>43160</v>
      </c>
      <c r="J16" s="561"/>
      <c r="K16" s="561"/>
      <c r="L16" s="563">
        <v>33000</v>
      </c>
      <c r="M16" s="563">
        <v>33000</v>
      </c>
      <c r="N16" s="561"/>
      <c r="O16" s="561"/>
    </row>
    <row r="17" spans="2:15" s="559" customFormat="1" ht="12.75">
      <c r="B17" s="561"/>
      <c r="C17" s="561" t="s">
        <v>260</v>
      </c>
      <c r="D17" s="561" t="s">
        <v>285</v>
      </c>
      <c r="E17" s="561" t="s">
        <v>288</v>
      </c>
      <c r="F17" s="562">
        <v>15615</v>
      </c>
      <c r="G17" s="562">
        <v>43040</v>
      </c>
      <c r="H17" s="562">
        <v>43101</v>
      </c>
      <c r="I17" s="562">
        <v>43101</v>
      </c>
      <c r="J17" s="561"/>
      <c r="K17" s="561"/>
      <c r="L17" s="563">
        <v>42000</v>
      </c>
      <c r="M17" s="563">
        <v>42000</v>
      </c>
      <c r="N17" s="561"/>
      <c r="O17" s="561"/>
    </row>
    <row r="18" spans="2:15" s="559" customFormat="1" ht="12.75">
      <c r="B18" s="561"/>
      <c r="C18" s="561" t="s">
        <v>260</v>
      </c>
      <c r="D18" s="561" t="s">
        <v>285</v>
      </c>
      <c r="E18" s="561" t="s">
        <v>288</v>
      </c>
      <c r="F18" s="562">
        <v>10714</v>
      </c>
      <c r="G18" s="562">
        <v>43101</v>
      </c>
      <c r="H18" s="562">
        <v>43101</v>
      </c>
      <c r="I18" s="562">
        <v>43101</v>
      </c>
      <c r="J18" s="561"/>
      <c r="K18" s="561"/>
      <c r="L18" s="563">
        <v>25000</v>
      </c>
      <c r="M18" s="563">
        <v>25000</v>
      </c>
      <c r="N18" s="561"/>
      <c r="O18" s="561"/>
    </row>
    <row r="19" spans="2:15" s="559" customFormat="1" ht="12.75">
      <c r="B19" s="561"/>
      <c r="C19" s="561" t="s">
        <v>260</v>
      </c>
      <c r="D19" s="561" t="s">
        <v>285</v>
      </c>
      <c r="E19" s="561" t="s">
        <v>288</v>
      </c>
      <c r="F19" s="562">
        <v>14458</v>
      </c>
      <c r="G19" s="562">
        <v>43101</v>
      </c>
      <c r="H19" s="562">
        <v>43132</v>
      </c>
      <c r="I19" s="562">
        <v>43132</v>
      </c>
      <c r="J19" s="561"/>
      <c r="K19" s="561"/>
      <c r="L19" s="563">
        <v>28000</v>
      </c>
      <c r="M19" s="563">
        <v>28000</v>
      </c>
      <c r="N19" s="561"/>
      <c r="O19" s="561"/>
    </row>
    <row r="20" spans="2:15" s="559" customFormat="1" ht="12.75">
      <c r="B20" s="561"/>
      <c r="C20" s="561" t="s">
        <v>260</v>
      </c>
      <c r="D20" s="561" t="s">
        <v>285</v>
      </c>
      <c r="E20" s="561" t="s">
        <v>288</v>
      </c>
      <c r="F20" s="562">
        <v>16285</v>
      </c>
      <c r="G20" s="562">
        <v>43101</v>
      </c>
      <c r="H20" s="562">
        <v>43132</v>
      </c>
      <c r="I20" s="562">
        <v>43132</v>
      </c>
      <c r="J20" s="561"/>
      <c r="K20" s="561"/>
      <c r="L20" s="563">
        <v>25000</v>
      </c>
      <c r="M20" s="563">
        <v>25000</v>
      </c>
      <c r="N20" s="561"/>
      <c r="O20" s="561"/>
    </row>
    <row r="21" spans="2:15" s="559" customFormat="1" ht="12.75">
      <c r="B21" s="561"/>
      <c r="C21" s="561" t="s">
        <v>260</v>
      </c>
      <c r="D21" s="561" t="s">
        <v>285</v>
      </c>
      <c r="E21" s="561" t="s">
        <v>288</v>
      </c>
      <c r="F21" s="562">
        <v>10502</v>
      </c>
      <c r="G21" s="562">
        <v>42675</v>
      </c>
      <c r="H21" s="562">
        <v>43132</v>
      </c>
      <c r="I21" s="562">
        <v>43435</v>
      </c>
      <c r="J21" s="561"/>
      <c r="K21" s="561"/>
      <c r="L21" s="563">
        <v>26000</v>
      </c>
      <c r="M21" s="563">
        <v>26000</v>
      </c>
      <c r="N21" s="561"/>
      <c r="O21" s="561"/>
    </row>
    <row r="22" spans="2:15" s="559" customFormat="1" ht="12.75">
      <c r="B22" s="561"/>
      <c r="C22" s="561" t="s">
        <v>256</v>
      </c>
      <c r="D22" s="561" t="s">
        <v>285</v>
      </c>
      <c r="E22" s="561" t="s">
        <v>288</v>
      </c>
      <c r="F22" s="562">
        <v>11689</v>
      </c>
      <c r="G22" s="562">
        <v>43132</v>
      </c>
      <c r="H22" s="562">
        <v>43160</v>
      </c>
      <c r="I22" s="562">
        <v>43160</v>
      </c>
      <c r="J22" s="561"/>
      <c r="K22" s="561"/>
      <c r="L22" s="563">
        <v>30000</v>
      </c>
      <c r="M22" s="563">
        <v>30000</v>
      </c>
      <c r="N22" s="561"/>
      <c r="O22" s="561"/>
    </row>
    <row r="23" spans="2:15" s="559" customFormat="1" ht="12.75">
      <c r="B23" s="561"/>
      <c r="C23" s="561" t="s">
        <v>260</v>
      </c>
      <c r="D23" s="561" t="s">
        <v>285</v>
      </c>
      <c r="E23" s="561" t="s">
        <v>288</v>
      </c>
      <c r="F23" s="562">
        <v>12479</v>
      </c>
      <c r="G23" s="562">
        <v>43132</v>
      </c>
      <c r="H23" s="562">
        <v>43160</v>
      </c>
      <c r="I23" s="562">
        <v>43160</v>
      </c>
      <c r="J23" s="561"/>
      <c r="K23" s="561"/>
      <c r="L23" s="563">
        <v>12000</v>
      </c>
      <c r="M23" s="563">
        <v>12000</v>
      </c>
      <c r="N23" s="561"/>
      <c r="O23" s="561"/>
    </row>
    <row r="24" spans="2:15" s="559" customFormat="1" ht="12.75">
      <c r="B24" s="561"/>
      <c r="C24" s="561" t="s">
        <v>260</v>
      </c>
      <c r="D24" s="561" t="s">
        <v>285</v>
      </c>
      <c r="E24" s="561" t="s">
        <v>288</v>
      </c>
      <c r="F24" s="562">
        <v>12966</v>
      </c>
      <c r="G24" s="562">
        <v>43160</v>
      </c>
      <c r="H24" s="562">
        <v>43160</v>
      </c>
      <c r="I24" s="562">
        <v>43160</v>
      </c>
      <c r="J24" s="561"/>
      <c r="K24" s="561"/>
      <c r="L24" s="563">
        <v>6000</v>
      </c>
      <c r="M24" s="563">
        <v>6000</v>
      </c>
      <c r="N24" s="561"/>
      <c r="O24" s="561"/>
    </row>
    <row r="25" spans="2:15" s="559" customFormat="1" ht="12.75">
      <c r="B25" s="561"/>
      <c r="C25" s="561" t="s">
        <v>260</v>
      </c>
      <c r="D25" s="561" t="s">
        <v>285</v>
      </c>
      <c r="E25" s="561" t="s">
        <v>288</v>
      </c>
      <c r="F25" s="562">
        <v>14397</v>
      </c>
      <c r="G25" s="562">
        <v>43132</v>
      </c>
      <c r="H25" s="562">
        <v>43160</v>
      </c>
      <c r="I25" s="562">
        <v>43160</v>
      </c>
      <c r="J25" s="561"/>
      <c r="K25" s="561"/>
      <c r="L25" s="563">
        <v>50000</v>
      </c>
      <c r="M25" s="563">
        <v>50000</v>
      </c>
      <c r="N25" s="561"/>
      <c r="O25" s="561"/>
    </row>
    <row r="26" spans="2:15" s="559" customFormat="1" ht="12.75">
      <c r="B26" s="561"/>
      <c r="C26" s="561" t="s">
        <v>260</v>
      </c>
      <c r="D26" s="561" t="s">
        <v>285</v>
      </c>
      <c r="E26" s="561" t="s">
        <v>288</v>
      </c>
      <c r="F26" s="562">
        <v>9649</v>
      </c>
      <c r="G26" s="562">
        <v>43132</v>
      </c>
      <c r="H26" s="562">
        <v>43191</v>
      </c>
      <c r="I26" s="562">
        <v>43191</v>
      </c>
      <c r="J26" s="561"/>
      <c r="K26" s="561"/>
      <c r="L26" s="563">
        <v>45000</v>
      </c>
      <c r="M26" s="563">
        <v>45000</v>
      </c>
      <c r="N26" s="561"/>
      <c r="O26" s="561"/>
    </row>
    <row r="27" spans="2:15" s="559" customFormat="1" ht="12.75">
      <c r="B27" s="561"/>
      <c r="C27" s="561" t="s">
        <v>260</v>
      </c>
      <c r="D27" s="561" t="s">
        <v>285</v>
      </c>
      <c r="E27" s="561" t="s">
        <v>288</v>
      </c>
      <c r="F27" s="562">
        <v>18142</v>
      </c>
      <c r="G27" s="562">
        <v>43160</v>
      </c>
      <c r="H27" s="562">
        <v>43191</v>
      </c>
      <c r="I27" s="562">
        <v>43191</v>
      </c>
      <c r="J27" s="561"/>
      <c r="K27" s="561"/>
      <c r="L27" s="563">
        <v>35000</v>
      </c>
      <c r="M27" s="563">
        <v>35000</v>
      </c>
      <c r="N27" s="561"/>
      <c r="O27" s="561"/>
    </row>
    <row r="28" spans="2:15" s="559" customFormat="1" ht="12.75">
      <c r="B28" s="561"/>
      <c r="C28" s="561" t="s">
        <v>260</v>
      </c>
      <c r="D28" s="561" t="s">
        <v>285</v>
      </c>
      <c r="E28" s="561" t="s">
        <v>288</v>
      </c>
      <c r="F28" s="562">
        <v>15189</v>
      </c>
      <c r="G28" s="562">
        <v>43160</v>
      </c>
      <c r="H28" s="562">
        <v>43191</v>
      </c>
      <c r="I28" s="562">
        <v>43191</v>
      </c>
      <c r="J28" s="561"/>
      <c r="K28" s="561"/>
      <c r="L28" s="563">
        <v>50000</v>
      </c>
      <c r="M28" s="563">
        <v>50000</v>
      </c>
      <c r="N28" s="561"/>
      <c r="O28" s="561"/>
    </row>
    <row r="29" spans="2:15" s="559" customFormat="1" ht="12.75">
      <c r="B29" s="561"/>
      <c r="C29" s="561" t="s">
        <v>256</v>
      </c>
      <c r="D29" s="561" t="s">
        <v>285</v>
      </c>
      <c r="E29" s="561" t="s">
        <v>288</v>
      </c>
      <c r="F29" s="562">
        <v>13606</v>
      </c>
      <c r="G29" s="562">
        <v>43160</v>
      </c>
      <c r="H29" s="562">
        <v>43191</v>
      </c>
      <c r="I29" s="562">
        <v>43221</v>
      </c>
      <c r="J29" s="561"/>
      <c r="K29" s="561"/>
      <c r="L29" s="563">
        <v>16000</v>
      </c>
      <c r="M29" s="563">
        <v>16000</v>
      </c>
      <c r="N29" s="561"/>
      <c r="O29" s="561"/>
    </row>
    <row r="30" spans="2:15" s="559" customFormat="1" ht="12.75">
      <c r="B30" s="561"/>
      <c r="C30" s="561" t="s">
        <v>256</v>
      </c>
      <c r="D30" s="561" t="s">
        <v>285</v>
      </c>
      <c r="E30" s="561" t="s">
        <v>288</v>
      </c>
      <c r="F30" s="562">
        <v>11567</v>
      </c>
      <c r="G30" s="562">
        <v>43160</v>
      </c>
      <c r="H30" s="562">
        <v>43191</v>
      </c>
      <c r="I30" s="562">
        <v>43191</v>
      </c>
      <c r="J30" s="561"/>
      <c r="K30" s="561"/>
      <c r="L30" s="563">
        <v>15000</v>
      </c>
      <c r="M30" s="563">
        <v>15000</v>
      </c>
      <c r="N30" s="561"/>
      <c r="O30" s="561"/>
    </row>
    <row r="31" spans="2:15" s="559" customFormat="1" ht="12.75">
      <c r="B31" s="561"/>
      <c r="C31" s="561" t="s">
        <v>260</v>
      </c>
      <c r="D31" s="561" t="s">
        <v>285</v>
      </c>
      <c r="E31" s="561" t="s">
        <v>288</v>
      </c>
      <c r="F31" s="562">
        <v>19054</v>
      </c>
      <c r="G31" s="562">
        <v>43160</v>
      </c>
      <c r="H31" s="562">
        <v>43191</v>
      </c>
      <c r="I31" s="562">
        <v>43252</v>
      </c>
      <c r="J31" s="561"/>
      <c r="K31" s="561"/>
      <c r="L31" s="561"/>
      <c r="M31" s="561"/>
      <c r="N31" s="561"/>
      <c r="O31" s="561"/>
    </row>
    <row r="32" spans="2:15" s="559" customFormat="1" ht="12.75">
      <c r="B32" s="561"/>
      <c r="C32" s="561" t="s">
        <v>260</v>
      </c>
      <c r="D32" s="561" t="s">
        <v>285</v>
      </c>
      <c r="E32" s="561" t="s">
        <v>288</v>
      </c>
      <c r="F32" s="562">
        <v>19054</v>
      </c>
      <c r="G32" s="562">
        <v>43160</v>
      </c>
      <c r="H32" s="562">
        <v>43252</v>
      </c>
      <c r="I32" s="562">
        <v>43252</v>
      </c>
      <c r="J32" s="561"/>
      <c r="K32" s="561"/>
      <c r="L32" s="563">
        <v>50000</v>
      </c>
      <c r="M32" s="563">
        <v>50000</v>
      </c>
      <c r="N32" s="561"/>
      <c r="O32" s="561"/>
    </row>
    <row r="33" spans="2:15" s="559" customFormat="1" ht="12.75">
      <c r="B33" s="561"/>
      <c r="C33" s="561" t="s">
        <v>256</v>
      </c>
      <c r="D33" s="561" t="s">
        <v>285</v>
      </c>
      <c r="E33" s="561" t="s">
        <v>288</v>
      </c>
      <c r="F33" s="562">
        <v>16711</v>
      </c>
      <c r="G33" s="562">
        <v>43191</v>
      </c>
      <c r="H33" s="562">
        <v>43221</v>
      </c>
      <c r="I33" s="562">
        <v>43221</v>
      </c>
      <c r="J33" s="561"/>
      <c r="K33" s="561"/>
      <c r="L33" s="563">
        <v>50000</v>
      </c>
      <c r="M33" s="563">
        <v>50000</v>
      </c>
      <c r="N33" s="561"/>
      <c r="O33" s="561"/>
    </row>
    <row r="34" spans="2:15" s="559" customFormat="1" ht="12.75">
      <c r="B34" s="561"/>
      <c r="C34" s="561" t="s">
        <v>260</v>
      </c>
      <c r="D34" s="561" t="s">
        <v>285</v>
      </c>
      <c r="E34" s="561" t="s">
        <v>288</v>
      </c>
      <c r="F34" s="562">
        <v>15950</v>
      </c>
      <c r="G34" s="562">
        <v>43191</v>
      </c>
      <c r="H34" s="562">
        <v>43221</v>
      </c>
      <c r="I34" s="562">
        <v>43221</v>
      </c>
      <c r="J34" s="561"/>
      <c r="K34" s="561"/>
      <c r="L34" s="563">
        <v>50000</v>
      </c>
      <c r="M34" s="563">
        <v>50000</v>
      </c>
      <c r="N34" s="561"/>
      <c r="O34" s="561"/>
    </row>
    <row r="35" spans="2:15" s="559" customFormat="1" ht="12.75">
      <c r="B35" s="561"/>
      <c r="C35" s="561" t="s">
        <v>260</v>
      </c>
      <c r="D35" s="561" t="s">
        <v>285</v>
      </c>
      <c r="E35" s="561" t="s">
        <v>288</v>
      </c>
      <c r="F35" s="562">
        <v>17807</v>
      </c>
      <c r="G35" s="562">
        <v>43191</v>
      </c>
      <c r="H35" s="562">
        <v>43221</v>
      </c>
      <c r="I35" s="562">
        <v>43221</v>
      </c>
      <c r="J35" s="561"/>
      <c r="K35" s="561"/>
      <c r="L35" s="563">
        <v>50000</v>
      </c>
      <c r="M35" s="563">
        <v>50000</v>
      </c>
      <c r="N35" s="561"/>
      <c r="O35" s="561"/>
    </row>
    <row r="36" spans="2:15" s="559" customFormat="1" ht="12.75">
      <c r="B36" s="561"/>
      <c r="C36" s="561" t="s">
        <v>260</v>
      </c>
      <c r="D36" s="561" t="s">
        <v>285</v>
      </c>
      <c r="E36" s="561" t="s">
        <v>288</v>
      </c>
      <c r="F36" s="562">
        <v>14793</v>
      </c>
      <c r="G36" s="562">
        <v>43221</v>
      </c>
      <c r="H36" s="562">
        <v>43252</v>
      </c>
      <c r="I36" s="562">
        <v>43252</v>
      </c>
      <c r="J36" s="561"/>
      <c r="K36" s="561"/>
      <c r="L36" s="563">
        <v>26000</v>
      </c>
      <c r="M36" s="563">
        <v>26000</v>
      </c>
      <c r="N36" s="561"/>
      <c r="O36" s="561"/>
    </row>
    <row r="37" spans="2:15" s="559" customFormat="1" ht="12.75">
      <c r="B37" s="561"/>
      <c r="C37" s="561" t="s">
        <v>256</v>
      </c>
      <c r="D37" s="561" t="s">
        <v>285</v>
      </c>
      <c r="E37" s="561" t="s">
        <v>288</v>
      </c>
      <c r="F37" s="562">
        <v>17685</v>
      </c>
      <c r="G37" s="562">
        <v>43191</v>
      </c>
      <c r="H37" s="562">
        <v>43252</v>
      </c>
      <c r="I37" s="562">
        <v>43252</v>
      </c>
      <c r="J37" s="561"/>
      <c r="K37" s="561"/>
      <c r="L37" s="563">
        <v>50000</v>
      </c>
      <c r="M37" s="563">
        <v>50000</v>
      </c>
      <c r="N37" s="561"/>
      <c r="O37" s="561"/>
    </row>
    <row r="38" spans="2:15" s="559" customFormat="1" ht="12.75">
      <c r="B38" s="561"/>
      <c r="C38" s="561" t="s">
        <v>256</v>
      </c>
      <c r="D38" s="561" t="s">
        <v>285</v>
      </c>
      <c r="E38" s="561" t="s">
        <v>288</v>
      </c>
      <c r="F38" s="562">
        <v>17349</v>
      </c>
      <c r="G38" s="562">
        <v>43160</v>
      </c>
      <c r="H38" s="562">
        <v>43252</v>
      </c>
      <c r="I38" s="562">
        <v>43252</v>
      </c>
      <c r="J38" s="561"/>
      <c r="K38" s="561"/>
      <c r="L38" s="563">
        <v>50000</v>
      </c>
      <c r="M38" s="563">
        <v>50000</v>
      </c>
      <c r="N38" s="561"/>
      <c r="O38" s="561"/>
    </row>
    <row r="39" spans="2:15" s="559" customFormat="1" ht="12.75">
      <c r="B39" s="561"/>
      <c r="C39" s="561" t="s">
        <v>260</v>
      </c>
      <c r="D39" s="561" t="s">
        <v>285</v>
      </c>
      <c r="E39" s="561" t="s">
        <v>288</v>
      </c>
      <c r="F39" s="562">
        <v>14732</v>
      </c>
      <c r="G39" s="562">
        <v>43221</v>
      </c>
      <c r="H39" s="562">
        <v>43252</v>
      </c>
      <c r="I39" s="562">
        <v>43252</v>
      </c>
      <c r="J39" s="561"/>
      <c r="K39" s="561"/>
      <c r="L39" s="563">
        <v>14000</v>
      </c>
      <c r="M39" s="563">
        <v>14000</v>
      </c>
      <c r="N39" s="561"/>
      <c r="O39" s="561"/>
    </row>
    <row r="40" spans="2:15" s="559" customFormat="1" ht="12.75">
      <c r="B40" s="561"/>
      <c r="C40" s="561" t="s">
        <v>256</v>
      </c>
      <c r="D40" s="561" t="s">
        <v>285</v>
      </c>
      <c r="E40" s="561" t="s">
        <v>288</v>
      </c>
      <c r="F40" s="562">
        <v>16041</v>
      </c>
      <c r="G40" s="562">
        <v>43252</v>
      </c>
      <c r="H40" s="562">
        <v>43252</v>
      </c>
      <c r="I40" s="562">
        <v>43252</v>
      </c>
      <c r="J40" s="561"/>
      <c r="K40" s="561"/>
      <c r="L40" s="563">
        <v>21000</v>
      </c>
      <c r="M40" s="563">
        <v>21000</v>
      </c>
      <c r="N40" s="561"/>
      <c r="O40" s="561"/>
    </row>
    <row r="41" spans="2:15" s="559" customFormat="1" ht="12.75">
      <c r="B41" s="561"/>
      <c r="C41" s="561" t="s">
        <v>256</v>
      </c>
      <c r="D41" s="561" t="s">
        <v>285</v>
      </c>
      <c r="E41" s="561" t="s">
        <v>288</v>
      </c>
      <c r="F41" s="562">
        <v>11110</v>
      </c>
      <c r="G41" s="562">
        <v>43221</v>
      </c>
      <c r="H41" s="562">
        <v>43282</v>
      </c>
      <c r="I41" s="562">
        <v>43282</v>
      </c>
      <c r="J41" s="561"/>
      <c r="K41" s="561"/>
      <c r="L41" s="563">
        <v>29000</v>
      </c>
      <c r="M41" s="563">
        <v>29000</v>
      </c>
      <c r="N41" s="561"/>
      <c r="O41" s="561"/>
    </row>
    <row r="42" spans="2:15" s="559" customFormat="1" ht="12.75">
      <c r="B42" s="561"/>
      <c r="C42" s="561" t="s">
        <v>260</v>
      </c>
      <c r="D42" s="561" t="s">
        <v>285</v>
      </c>
      <c r="E42" s="561" t="s">
        <v>288</v>
      </c>
      <c r="F42" s="562">
        <v>16163</v>
      </c>
      <c r="G42" s="562">
        <v>43252</v>
      </c>
      <c r="H42" s="562">
        <v>43282</v>
      </c>
      <c r="I42" s="562">
        <v>43282</v>
      </c>
      <c r="J42" s="561"/>
      <c r="K42" s="561"/>
      <c r="L42" s="563">
        <v>48000</v>
      </c>
      <c r="M42" s="563">
        <v>48000</v>
      </c>
      <c r="N42" s="561"/>
      <c r="O42" s="561"/>
    </row>
    <row r="43" spans="2:15" s="559" customFormat="1" ht="12.75">
      <c r="B43" s="561"/>
      <c r="C43" s="561" t="s">
        <v>260</v>
      </c>
      <c r="D43" s="561" t="s">
        <v>285</v>
      </c>
      <c r="E43" s="561" t="s">
        <v>288</v>
      </c>
      <c r="F43" s="562">
        <v>26938</v>
      </c>
      <c r="G43" s="562">
        <v>43252</v>
      </c>
      <c r="H43" s="562">
        <v>43282</v>
      </c>
      <c r="I43" s="562">
        <v>43282</v>
      </c>
      <c r="J43" s="561"/>
      <c r="K43" s="561"/>
      <c r="L43" s="563">
        <v>110000</v>
      </c>
      <c r="M43" s="563">
        <v>110000</v>
      </c>
      <c r="N43" s="561"/>
      <c r="O43" s="561"/>
    </row>
    <row r="44" spans="2:15" s="559" customFormat="1" ht="12.75">
      <c r="B44" s="561"/>
      <c r="C44" s="561" t="s">
        <v>256</v>
      </c>
      <c r="D44" s="561" t="s">
        <v>285</v>
      </c>
      <c r="E44" s="561" t="s">
        <v>288</v>
      </c>
      <c r="F44" s="562">
        <v>10441</v>
      </c>
      <c r="G44" s="562">
        <v>43252</v>
      </c>
      <c r="H44" s="562">
        <v>43282</v>
      </c>
      <c r="I44" s="562">
        <v>43282</v>
      </c>
      <c r="J44" s="561"/>
      <c r="K44" s="561"/>
      <c r="L44" s="563">
        <v>40000</v>
      </c>
      <c r="M44" s="563">
        <v>40000</v>
      </c>
      <c r="N44" s="561"/>
      <c r="O44" s="561"/>
    </row>
    <row r="45" spans="2:15" s="559" customFormat="1" ht="12.75">
      <c r="B45" s="561"/>
      <c r="C45" s="561" t="s">
        <v>256</v>
      </c>
      <c r="D45" s="561" t="s">
        <v>285</v>
      </c>
      <c r="E45" s="561" t="s">
        <v>288</v>
      </c>
      <c r="F45" s="562">
        <v>23955</v>
      </c>
      <c r="G45" s="562">
        <v>43282</v>
      </c>
      <c r="H45" s="562">
        <v>43282</v>
      </c>
      <c r="I45" s="562">
        <v>43282</v>
      </c>
      <c r="J45" s="561"/>
      <c r="K45" s="561"/>
      <c r="L45" s="563">
        <v>314000</v>
      </c>
      <c r="M45" s="563">
        <v>314000</v>
      </c>
      <c r="N45" s="561"/>
      <c r="O45" s="561"/>
    </row>
    <row r="46" spans="2:15" s="559" customFormat="1" ht="12.75">
      <c r="B46" s="561"/>
      <c r="C46" s="561" t="s">
        <v>260</v>
      </c>
      <c r="D46" s="561" t="s">
        <v>285</v>
      </c>
      <c r="E46" s="561" t="s">
        <v>288</v>
      </c>
      <c r="F46" s="562">
        <v>22555</v>
      </c>
      <c r="G46" s="562">
        <v>43282</v>
      </c>
      <c r="H46" s="562">
        <v>43282</v>
      </c>
      <c r="I46" s="562">
        <v>43282</v>
      </c>
      <c r="J46" s="561"/>
      <c r="K46" s="561"/>
      <c r="L46" s="563">
        <v>62000</v>
      </c>
      <c r="M46" s="563">
        <v>62000</v>
      </c>
      <c r="N46" s="561"/>
      <c r="O46" s="561"/>
    </row>
    <row r="47" spans="2:15" s="559" customFormat="1" ht="12.75">
      <c r="B47" s="561"/>
      <c r="C47" s="561" t="s">
        <v>260</v>
      </c>
      <c r="D47" s="561" t="s">
        <v>285</v>
      </c>
      <c r="E47" s="561" t="s">
        <v>288</v>
      </c>
      <c r="F47" s="562">
        <v>17593</v>
      </c>
      <c r="G47" s="562">
        <v>43252</v>
      </c>
      <c r="H47" s="562">
        <v>43282</v>
      </c>
      <c r="I47" s="562">
        <v>43313</v>
      </c>
      <c r="J47" s="561"/>
      <c r="K47" s="561"/>
      <c r="L47" s="563">
        <v>50000</v>
      </c>
      <c r="M47" s="563">
        <v>50000</v>
      </c>
      <c r="N47" s="561"/>
      <c r="O47" s="561"/>
    </row>
    <row r="48" spans="2:15" s="559" customFormat="1" ht="12.75">
      <c r="B48" s="561"/>
      <c r="C48" s="561" t="s">
        <v>260</v>
      </c>
      <c r="D48" s="561" t="s">
        <v>285</v>
      </c>
      <c r="E48" s="561" t="s">
        <v>288</v>
      </c>
      <c r="F48" s="562">
        <v>12754</v>
      </c>
      <c r="G48" s="562">
        <v>43282</v>
      </c>
      <c r="H48" s="562">
        <v>43282</v>
      </c>
      <c r="I48" s="562">
        <v>43313</v>
      </c>
      <c r="J48" s="561"/>
      <c r="K48" s="561"/>
      <c r="L48" s="563">
        <v>6000</v>
      </c>
      <c r="M48" s="563">
        <v>6000</v>
      </c>
      <c r="N48" s="561"/>
      <c r="O48" s="561"/>
    </row>
    <row r="49" spans="2:15" s="559" customFormat="1" ht="12.75">
      <c r="B49" s="561"/>
      <c r="C49" s="561" t="s">
        <v>260</v>
      </c>
      <c r="D49" s="561" t="s">
        <v>285</v>
      </c>
      <c r="E49" s="561" t="s">
        <v>288</v>
      </c>
      <c r="F49" s="562">
        <v>27729</v>
      </c>
      <c r="G49" s="562">
        <v>43282</v>
      </c>
      <c r="H49" s="562">
        <v>43313</v>
      </c>
      <c r="I49" s="562">
        <v>43374</v>
      </c>
      <c r="J49" s="561"/>
      <c r="K49" s="561"/>
      <c r="L49" s="563">
        <v>156000</v>
      </c>
      <c r="M49" s="563">
        <v>156000</v>
      </c>
      <c r="N49" s="561"/>
      <c r="O49" s="561"/>
    </row>
    <row r="50" spans="2:15" s="559" customFormat="1" ht="12.75">
      <c r="B50" s="561"/>
      <c r="C50" s="561" t="s">
        <v>260</v>
      </c>
      <c r="D50" s="561" t="s">
        <v>285</v>
      </c>
      <c r="E50" s="561" t="s">
        <v>288</v>
      </c>
      <c r="F50" s="562">
        <v>17015</v>
      </c>
      <c r="G50" s="562">
        <v>43282</v>
      </c>
      <c r="H50" s="562">
        <v>43313</v>
      </c>
      <c r="I50" s="562">
        <v>43313</v>
      </c>
      <c r="J50" s="561"/>
      <c r="K50" s="561"/>
      <c r="L50" s="563">
        <v>30000</v>
      </c>
      <c r="M50" s="563">
        <v>30000</v>
      </c>
      <c r="N50" s="561"/>
      <c r="O50" s="561"/>
    </row>
    <row r="51" spans="2:15" s="559" customFormat="1" ht="12.75">
      <c r="B51" s="561"/>
      <c r="C51" s="561" t="s">
        <v>260</v>
      </c>
      <c r="D51" s="561" t="s">
        <v>285</v>
      </c>
      <c r="E51" s="561" t="s">
        <v>288</v>
      </c>
      <c r="F51" s="562">
        <v>17319</v>
      </c>
      <c r="G51" s="562">
        <v>43282</v>
      </c>
      <c r="H51" s="562">
        <v>43313</v>
      </c>
      <c r="I51" s="562">
        <v>43313</v>
      </c>
      <c r="J51" s="561"/>
      <c r="K51" s="561"/>
      <c r="L51" s="563">
        <v>25000</v>
      </c>
      <c r="M51" s="563">
        <v>25000</v>
      </c>
      <c r="N51" s="561"/>
      <c r="O51" s="561"/>
    </row>
    <row r="52" spans="2:15" s="559" customFormat="1" ht="12.75">
      <c r="B52" s="561"/>
      <c r="C52" s="561" t="s">
        <v>260</v>
      </c>
      <c r="D52" s="561" t="s">
        <v>285</v>
      </c>
      <c r="E52" s="561" t="s">
        <v>288</v>
      </c>
      <c r="F52" s="562">
        <v>11902</v>
      </c>
      <c r="G52" s="562">
        <v>43282</v>
      </c>
      <c r="H52" s="562">
        <v>43313</v>
      </c>
      <c r="I52" s="562">
        <v>43313</v>
      </c>
      <c r="J52" s="561"/>
      <c r="K52" s="561"/>
      <c r="L52" s="563">
        <v>9000</v>
      </c>
      <c r="M52" s="563">
        <v>9000</v>
      </c>
      <c r="N52" s="561"/>
      <c r="O52" s="561"/>
    </row>
    <row r="53" spans="2:15" s="559" customFormat="1" ht="12.75">
      <c r="B53" s="561"/>
      <c r="C53" s="561" t="s">
        <v>256</v>
      </c>
      <c r="D53" s="561" t="s">
        <v>285</v>
      </c>
      <c r="E53" s="561" t="s">
        <v>288</v>
      </c>
      <c r="F53" s="562">
        <v>19845</v>
      </c>
      <c r="G53" s="562">
        <v>43282</v>
      </c>
      <c r="H53" s="562">
        <v>43313</v>
      </c>
      <c r="I53" s="562">
        <v>43313</v>
      </c>
      <c r="J53" s="561"/>
      <c r="K53" s="561"/>
      <c r="L53" s="563">
        <v>108000</v>
      </c>
      <c r="M53" s="563">
        <v>108000</v>
      </c>
      <c r="N53" s="561"/>
      <c r="O53" s="561"/>
    </row>
    <row r="54" spans="2:15" s="559" customFormat="1" ht="12.75">
      <c r="B54" s="561"/>
      <c r="C54" s="561" t="s">
        <v>260</v>
      </c>
      <c r="D54" s="561" t="s">
        <v>285</v>
      </c>
      <c r="E54" s="561" t="s">
        <v>288</v>
      </c>
      <c r="F54" s="562">
        <v>10959</v>
      </c>
      <c r="G54" s="562">
        <v>43313</v>
      </c>
      <c r="H54" s="562">
        <v>43313</v>
      </c>
      <c r="I54" s="562">
        <v>43313</v>
      </c>
      <c r="J54" s="561"/>
      <c r="K54" s="561"/>
      <c r="L54" s="563">
        <v>40000</v>
      </c>
      <c r="M54" s="563">
        <v>40000</v>
      </c>
      <c r="N54" s="561"/>
      <c r="O54" s="561"/>
    </row>
    <row r="55" spans="2:15" s="559" customFormat="1" ht="12.75">
      <c r="B55" s="561"/>
      <c r="C55" s="561" t="s">
        <v>260</v>
      </c>
      <c r="D55" s="561" t="s">
        <v>285</v>
      </c>
      <c r="E55" s="561" t="s">
        <v>288</v>
      </c>
      <c r="F55" s="562">
        <v>22221</v>
      </c>
      <c r="G55" s="562">
        <v>43313</v>
      </c>
      <c r="H55" s="562">
        <v>43313</v>
      </c>
      <c r="I55" s="562">
        <v>43313</v>
      </c>
      <c r="J55" s="561"/>
      <c r="K55" s="561"/>
      <c r="L55" s="563">
        <v>26000</v>
      </c>
      <c r="M55" s="563">
        <v>26000</v>
      </c>
      <c r="N55" s="561"/>
      <c r="O55" s="561"/>
    </row>
    <row r="56" spans="2:15" s="559" customFormat="1" ht="12.75">
      <c r="B56" s="561"/>
      <c r="C56" s="561" t="s">
        <v>256</v>
      </c>
      <c r="D56" s="561" t="s">
        <v>285</v>
      </c>
      <c r="E56" s="561" t="s">
        <v>288</v>
      </c>
      <c r="F56" s="562">
        <v>11780</v>
      </c>
      <c r="G56" s="562">
        <v>43282</v>
      </c>
      <c r="H56" s="562">
        <v>43313</v>
      </c>
      <c r="I56" s="562">
        <v>43313</v>
      </c>
      <c r="J56" s="561"/>
      <c r="K56" s="561"/>
      <c r="L56" s="563">
        <v>50000</v>
      </c>
      <c r="M56" s="563">
        <v>50000</v>
      </c>
      <c r="N56" s="561"/>
      <c r="O56" s="561"/>
    </row>
    <row r="57" spans="2:15" s="559" customFormat="1" ht="12.75">
      <c r="B57" s="561"/>
      <c r="C57" s="561" t="s">
        <v>256</v>
      </c>
      <c r="D57" s="561" t="s">
        <v>285</v>
      </c>
      <c r="E57" s="561" t="s">
        <v>288</v>
      </c>
      <c r="F57" s="562">
        <v>14519</v>
      </c>
      <c r="G57" s="562">
        <v>43313</v>
      </c>
      <c r="H57" s="562">
        <v>43313</v>
      </c>
      <c r="I57" s="562">
        <v>43313</v>
      </c>
      <c r="J57" s="561"/>
      <c r="K57" s="561"/>
      <c r="L57" s="563">
        <v>50000</v>
      </c>
      <c r="M57" s="563">
        <v>50000</v>
      </c>
      <c r="N57" s="561"/>
      <c r="O57" s="561"/>
    </row>
    <row r="58" spans="2:15" s="559" customFormat="1" ht="12.75">
      <c r="B58" s="561"/>
      <c r="C58" s="561" t="s">
        <v>256</v>
      </c>
      <c r="D58" s="561" t="s">
        <v>285</v>
      </c>
      <c r="E58" s="561" t="s">
        <v>288</v>
      </c>
      <c r="F58" s="562">
        <v>22525</v>
      </c>
      <c r="G58" s="562">
        <v>43313</v>
      </c>
      <c r="H58" s="562">
        <v>43344</v>
      </c>
      <c r="I58" s="562">
        <v>43344</v>
      </c>
      <c r="J58" s="561"/>
      <c r="K58" s="561"/>
      <c r="L58" s="563">
        <v>166000</v>
      </c>
      <c r="M58" s="563">
        <v>166000</v>
      </c>
      <c r="N58" s="561"/>
      <c r="O58" s="561"/>
    </row>
    <row r="59" spans="2:15" s="559" customFormat="1" ht="12.75">
      <c r="B59" s="561"/>
      <c r="C59" s="561" t="s">
        <v>260</v>
      </c>
      <c r="D59" s="561" t="s">
        <v>285</v>
      </c>
      <c r="E59" s="561" t="s">
        <v>288</v>
      </c>
      <c r="F59" s="562">
        <v>13636</v>
      </c>
      <c r="G59" s="562">
        <v>43344</v>
      </c>
      <c r="H59" s="562">
        <v>43344</v>
      </c>
      <c r="I59" s="562">
        <v>43344</v>
      </c>
      <c r="J59" s="561"/>
      <c r="K59" s="561"/>
      <c r="L59" s="563">
        <v>13000</v>
      </c>
      <c r="M59" s="563">
        <v>13000</v>
      </c>
      <c r="N59" s="561"/>
      <c r="O59" s="561"/>
    </row>
    <row r="60" spans="2:15" s="559" customFormat="1" ht="12.75">
      <c r="B60" s="561"/>
      <c r="C60" s="561" t="s">
        <v>256</v>
      </c>
      <c r="D60" s="561" t="s">
        <v>285</v>
      </c>
      <c r="E60" s="561" t="s">
        <v>288</v>
      </c>
      <c r="F60" s="562">
        <v>15980</v>
      </c>
      <c r="G60" s="562">
        <v>43344</v>
      </c>
      <c r="H60" s="562">
        <v>43374</v>
      </c>
      <c r="I60" s="562">
        <v>43374</v>
      </c>
      <c r="J60" s="561"/>
      <c r="K60" s="561"/>
      <c r="L60" s="563">
        <v>25000</v>
      </c>
      <c r="M60" s="563">
        <v>25000</v>
      </c>
      <c r="N60" s="561"/>
      <c r="O60" s="561"/>
    </row>
    <row r="61" spans="2:15" s="559" customFormat="1" ht="12.75">
      <c r="B61" s="561"/>
      <c r="C61" s="561" t="s">
        <v>256</v>
      </c>
      <c r="D61" s="561" t="s">
        <v>285</v>
      </c>
      <c r="E61" s="561" t="s">
        <v>288</v>
      </c>
      <c r="F61" s="562">
        <v>15980</v>
      </c>
      <c r="G61" s="562">
        <v>43344</v>
      </c>
      <c r="H61" s="562">
        <v>43374</v>
      </c>
      <c r="I61" s="562">
        <v>43374</v>
      </c>
      <c r="J61" s="561"/>
      <c r="K61" s="561"/>
      <c r="L61" s="563">
        <v>22000</v>
      </c>
      <c r="M61" s="563">
        <v>22000</v>
      </c>
      <c r="N61" s="561"/>
      <c r="O61" s="561"/>
    </row>
    <row r="62" spans="2:15" s="559" customFormat="1" ht="12.75">
      <c r="B62" s="561"/>
      <c r="C62" s="561" t="s">
        <v>260</v>
      </c>
      <c r="D62" s="561" t="s">
        <v>285</v>
      </c>
      <c r="E62" s="561" t="s">
        <v>288</v>
      </c>
      <c r="F62" s="562">
        <v>10990</v>
      </c>
      <c r="G62" s="562">
        <v>43344</v>
      </c>
      <c r="H62" s="562">
        <v>43374</v>
      </c>
      <c r="I62" s="562">
        <v>43374</v>
      </c>
      <c r="J62" s="561"/>
      <c r="K62" s="561"/>
      <c r="L62" s="563">
        <v>22000</v>
      </c>
      <c r="M62" s="563">
        <v>22000</v>
      </c>
      <c r="N62" s="561"/>
      <c r="O62" s="561"/>
    </row>
    <row r="63" spans="2:15" s="559" customFormat="1" ht="12.75">
      <c r="B63" s="561"/>
      <c r="C63" s="561" t="s">
        <v>260</v>
      </c>
      <c r="D63" s="561" t="s">
        <v>285</v>
      </c>
      <c r="E63" s="561" t="s">
        <v>288</v>
      </c>
      <c r="F63" s="562">
        <v>12451</v>
      </c>
      <c r="G63" s="562">
        <v>43374</v>
      </c>
      <c r="H63" s="562">
        <v>43374</v>
      </c>
      <c r="I63" s="562">
        <v>43374</v>
      </c>
      <c r="J63" s="561"/>
      <c r="K63" s="561"/>
      <c r="L63" s="563">
        <v>10000</v>
      </c>
      <c r="M63" s="563">
        <v>10000</v>
      </c>
      <c r="N63" s="561"/>
      <c r="O63" s="561"/>
    </row>
    <row r="64" spans="2:15" s="559" customFormat="1" ht="12.75">
      <c r="B64" s="561"/>
      <c r="C64" s="561" t="s">
        <v>256</v>
      </c>
      <c r="D64" s="561" t="s">
        <v>285</v>
      </c>
      <c r="E64" s="561" t="s">
        <v>288</v>
      </c>
      <c r="F64" s="562">
        <v>16224</v>
      </c>
      <c r="G64" s="562">
        <v>43374</v>
      </c>
      <c r="H64" s="562">
        <v>43374</v>
      </c>
      <c r="I64" s="562">
        <v>43374</v>
      </c>
      <c r="J64" s="561"/>
      <c r="K64" s="561"/>
      <c r="L64" s="563">
        <v>34000</v>
      </c>
      <c r="M64" s="563">
        <v>34000</v>
      </c>
      <c r="N64" s="561"/>
      <c r="O64" s="561"/>
    </row>
    <row r="65" spans="2:15" s="559" customFormat="1" ht="12.75">
      <c r="B65" s="561"/>
      <c r="C65" s="561" t="s">
        <v>256</v>
      </c>
      <c r="D65" s="561" t="s">
        <v>285</v>
      </c>
      <c r="E65" s="561" t="s">
        <v>288</v>
      </c>
      <c r="F65" s="562">
        <v>16711</v>
      </c>
      <c r="G65" s="562">
        <v>43374</v>
      </c>
      <c r="H65" s="562">
        <v>43374</v>
      </c>
      <c r="I65" s="562">
        <v>43374</v>
      </c>
      <c r="J65" s="561"/>
      <c r="K65" s="561"/>
      <c r="L65" s="563">
        <v>25000</v>
      </c>
      <c r="M65" s="563">
        <v>25000</v>
      </c>
      <c r="N65" s="561"/>
      <c r="O65" s="561"/>
    </row>
    <row r="66" spans="2:15" s="559" customFormat="1" ht="12.75">
      <c r="B66" s="561"/>
      <c r="C66" s="561" t="s">
        <v>260</v>
      </c>
      <c r="D66" s="561" t="s">
        <v>285</v>
      </c>
      <c r="E66" s="561" t="s">
        <v>288</v>
      </c>
      <c r="F66" s="562">
        <v>18780</v>
      </c>
      <c r="G66" s="562">
        <v>43374</v>
      </c>
      <c r="H66" s="562">
        <v>43405</v>
      </c>
      <c r="I66" s="562">
        <v>43405</v>
      </c>
      <c r="J66" s="561"/>
      <c r="K66" s="561"/>
      <c r="L66" s="563">
        <v>25000</v>
      </c>
      <c r="M66" s="563">
        <v>25000</v>
      </c>
      <c r="N66" s="561"/>
      <c r="O66" s="561"/>
    </row>
    <row r="67" spans="2:15" s="559" customFormat="1" ht="12.75">
      <c r="B67" s="561"/>
      <c r="C67" s="561" t="s">
        <v>256</v>
      </c>
      <c r="D67" s="561" t="s">
        <v>285</v>
      </c>
      <c r="E67" s="561" t="s">
        <v>288</v>
      </c>
      <c r="F67" s="562">
        <v>16954</v>
      </c>
      <c r="G67" s="562">
        <v>43405</v>
      </c>
      <c r="H67" s="562">
        <v>43405</v>
      </c>
      <c r="I67" s="562">
        <v>43405</v>
      </c>
      <c r="J67" s="561"/>
      <c r="K67" s="561"/>
      <c r="L67" s="563">
        <v>47000</v>
      </c>
      <c r="M67" s="563">
        <v>47000</v>
      </c>
      <c r="N67" s="561"/>
      <c r="O67" s="561"/>
    </row>
    <row r="68" spans="2:15" s="559" customFormat="1" ht="12.75">
      <c r="B68" s="561"/>
      <c r="C68" s="561" t="s">
        <v>260</v>
      </c>
      <c r="D68" s="561" t="s">
        <v>285</v>
      </c>
      <c r="E68" s="561" t="s">
        <v>288</v>
      </c>
      <c r="F68" s="562">
        <v>10959</v>
      </c>
      <c r="G68" s="562">
        <v>43344</v>
      </c>
      <c r="H68" s="562">
        <v>43405</v>
      </c>
      <c r="I68" s="562">
        <v>43405</v>
      </c>
      <c r="J68" s="561"/>
      <c r="K68" s="561"/>
      <c r="L68" s="563">
        <v>18000</v>
      </c>
      <c r="M68" s="563">
        <v>18000</v>
      </c>
      <c r="N68" s="561"/>
      <c r="O68" s="561"/>
    </row>
    <row r="69" spans="2:15" s="559" customFormat="1" ht="12.75">
      <c r="B69" s="561"/>
      <c r="C69" s="561" t="s">
        <v>260</v>
      </c>
      <c r="D69" s="561" t="s">
        <v>285</v>
      </c>
      <c r="E69" s="561" t="s">
        <v>288</v>
      </c>
      <c r="F69" s="562">
        <v>17533</v>
      </c>
      <c r="G69" s="562">
        <v>43344</v>
      </c>
      <c r="H69" s="562">
        <v>43435</v>
      </c>
      <c r="I69" s="562">
        <v>43435</v>
      </c>
      <c r="J69" s="561"/>
      <c r="K69" s="561"/>
      <c r="L69" s="563">
        <v>25000</v>
      </c>
      <c r="M69" s="563">
        <v>25000</v>
      </c>
      <c r="N69" s="561"/>
      <c r="O69" s="561"/>
    </row>
    <row r="70" spans="2:15" s="559" customFormat="1" ht="12.75">
      <c r="B70" s="561"/>
      <c r="C70" s="561" t="s">
        <v>260</v>
      </c>
      <c r="D70" s="561" t="s">
        <v>285</v>
      </c>
      <c r="E70" s="561" t="s">
        <v>288</v>
      </c>
      <c r="F70" s="562">
        <v>17411</v>
      </c>
      <c r="G70" s="562">
        <v>43405</v>
      </c>
      <c r="H70" s="562">
        <v>43435</v>
      </c>
      <c r="I70" s="562">
        <v>43435</v>
      </c>
      <c r="J70" s="561"/>
      <c r="K70" s="561"/>
      <c r="L70" s="563">
        <v>25000</v>
      </c>
      <c r="M70" s="563">
        <v>25000</v>
      </c>
      <c r="N70" s="561"/>
      <c r="O70" s="561"/>
    </row>
    <row r="71" spans="2:15" s="559" customFormat="1" ht="12.75">
      <c r="B71" s="561"/>
      <c r="C71" s="561" t="s">
        <v>260</v>
      </c>
      <c r="D71" s="561" t="s">
        <v>285</v>
      </c>
      <c r="E71" s="561" t="s">
        <v>288</v>
      </c>
      <c r="F71" s="562">
        <v>21763</v>
      </c>
      <c r="G71" s="562">
        <v>43405</v>
      </c>
      <c r="H71" s="562">
        <v>43435</v>
      </c>
      <c r="I71" s="562">
        <v>43497</v>
      </c>
      <c r="J71" s="561"/>
      <c r="K71" s="561"/>
      <c r="L71" s="563">
        <v>42000</v>
      </c>
      <c r="M71" s="563">
        <v>42000</v>
      </c>
      <c r="N71" s="561"/>
      <c r="O71" s="561"/>
    </row>
    <row r="72" spans="2:15" s="559" customFormat="1" ht="12.75">
      <c r="B72" s="561"/>
      <c r="C72" s="561" t="s">
        <v>260</v>
      </c>
      <c r="D72" s="561" t="s">
        <v>285</v>
      </c>
      <c r="E72" s="561" t="s">
        <v>288</v>
      </c>
      <c r="F72" s="562">
        <v>10167</v>
      </c>
      <c r="G72" s="562">
        <v>43374</v>
      </c>
      <c r="H72" s="562">
        <v>43435</v>
      </c>
      <c r="I72" s="562">
        <v>43435</v>
      </c>
      <c r="J72" s="561"/>
      <c r="K72" s="561"/>
      <c r="L72" s="563">
        <v>23000</v>
      </c>
      <c r="M72" s="563">
        <v>23000</v>
      </c>
      <c r="N72" s="561"/>
      <c r="O72" s="561"/>
    </row>
    <row r="73" spans="2:15" s="559" customFormat="1" ht="12.75">
      <c r="B73" s="561"/>
      <c r="C73" s="561" t="s">
        <v>260</v>
      </c>
      <c r="D73" s="561" t="s">
        <v>285</v>
      </c>
      <c r="E73" s="561" t="s">
        <v>288</v>
      </c>
      <c r="F73" s="562">
        <v>10319</v>
      </c>
      <c r="G73" s="562">
        <v>43435</v>
      </c>
      <c r="H73" s="562">
        <v>43435</v>
      </c>
      <c r="I73" s="562">
        <v>43435</v>
      </c>
      <c r="J73" s="561"/>
      <c r="K73" s="561"/>
      <c r="L73" s="563">
        <v>16000</v>
      </c>
      <c r="M73" s="563">
        <v>16000</v>
      </c>
      <c r="N73" s="561"/>
      <c r="O73" s="561"/>
    </row>
    <row r="74" spans="2:15" s="559" customFormat="1" ht="12.75">
      <c r="B74" s="561"/>
      <c r="C74" s="561" t="s">
        <v>260</v>
      </c>
      <c r="D74" s="561" t="s">
        <v>285</v>
      </c>
      <c r="E74" s="561" t="s">
        <v>288</v>
      </c>
      <c r="F74" s="562">
        <v>9863</v>
      </c>
      <c r="G74" s="562">
        <v>43435</v>
      </c>
      <c r="H74" s="562">
        <v>43466</v>
      </c>
      <c r="I74" s="562">
        <v>43466</v>
      </c>
      <c r="J74" s="561"/>
      <c r="K74" s="561"/>
      <c r="L74" s="563">
        <v>16000</v>
      </c>
      <c r="M74" s="563">
        <v>16000</v>
      </c>
      <c r="N74" s="561"/>
      <c r="O74" s="561"/>
    </row>
    <row r="75" spans="2:15" s="559" customFormat="1" ht="12.75">
      <c r="B75" s="561"/>
      <c r="C75" s="561" t="s">
        <v>260</v>
      </c>
      <c r="D75" s="561" t="s">
        <v>285</v>
      </c>
      <c r="E75" s="561" t="s">
        <v>288</v>
      </c>
      <c r="F75" s="562">
        <v>21582</v>
      </c>
      <c r="G75" s="562">
        <v>43466</v>
      </c>
      <c r="H75" s="562">
        <v>43466</v>
      </c>
      <c r="I75" s="562">
        <v>43466</v>
      </c>
      <c r="J75" s="561"/>
      <c r="K75" s="561"/>
      <c r="L75" s="563">
        <v>88000</v>
      </c>
      <c r="M75" s="563">
        <v>88000</v>
      </c>
      <c r="N75" s="561"/>
      <c r="O75" s="561"/>
    </row>
    <row r="76" spans="2:15" s="559" customFormat="1" ht="12.75">
      <c r="B76" s="561"/>
      <c r="C76" s="561" t="s">
        <v>260</v>
      </c>
      <c r="D76" s="561" t="s">
        <v>285</v>
      </c>
      <c r="E76" s="561" t="s">
        <v>288</v>
      </c>
      <c r="F76" s="562">
        <v>13850</v>
      </c>
      <c r="G76" s="562">
        <v>43435</v>
      </c>
      <c r="H76" s="562">
        <v>43466</v>
      </c>
      <c r="I76" s="562">
        <v>43466</v>
      </c>
      <c r="J76" s="561"/>
      <c r="K76" s="561"/>
      <c r="L76" s="563">
        <v>25000</v>
      </c>
      <c r="M76" s="563">
        <v>25000</v>
      </c>
      <c r="N76" s="561"/>
      <c r="O76" s="561"/>
    </row>
    <row r="77" spans="2:15" s="559" customFormat="1" ht="12.75">
      <c r="B77" s="561"/>
      <c r="C77" s="561" t="s">
        <v>260</v>
      </c>
      <c r="D77" s="561" t="s">
        <v>285</v>
      </c>
      <c r="E77" s="561" t="s">
        <v>288</v>
      </c>
      <c r="F77" s="562">
        <v>18933</v>
      </c>
      <c r="G77" s="562">
        <v>43466</v>
      </c>
      <c r="H77" s="562">
        <v>43497</v>
      </c>
      <c r="I77" s="562">
        <v>43497</v>
      </c>
      <c r="J77" s="561"/>
      <c r="K77" s="561"/>
      <c r="L77" s="563">
        <v>122000</v>
      </c>
      <c r="M77" s="563">
        <v>122000</v>
      </c>
      <c r="N77" s="561"/>
      <c r="O77" s="561"/>
    </row>
    <row r="78" spans="2:15" s="559" customFormat="1" ht="12.75">
      <c r="B78" s="561"/>
      <c r="C78" s="561" t="s">
        <v>256</v>
      </c>
      <c r="D78" s="561" t="s">
        <v>285</v>
      </c>
      <c r="E78" s="561" t="s">
        <v>288</v>
      </c>
      <c r="F78" s="562">
        <v>12359</v>
      </c>
      <c r="G78" s="562">
        <v>43466</v>
      </c>
      <c r="H78" s="562">
        <v>43497</v>
      </c>
      <c r="I78" s="562">
        <v>43497</v>
      </c>
      <c r="J78" s="561"/>
      <c r="K78" s="561"/>
      <c r="L78" s="563">
        <v>50000</v>
      </c>
      <c r="M78" s="563">
        <v>50000</v>
      </c>
      <c r="N78" s="561"/>
      <c r="O78" s="561"/>
    </row>
    <row r="79" spans="2:15" s="559" customFormat="1" ht="12.75">
      <c r="B79" s="561"/>
      <c r="C79" s="561" t="s">
        <v>256</v>
      </c>
      <c r="D79" s="561" t="s">
        <v>285</v>
      </c>
      <c r="E79" s="561" t="s">
        <v>288</v>
      </c>
      <c r="F79" s="562">
        <v>12540</v>
      </c>
      <c r="G79" s="562">
        <v>43497</v>
      </c>
      <c r="H79" s="562">
        <v>43497</v>
      </c>
      <c r="I79" s="562">
        <v>43497</v>
      </c>
      <c r="J79" s="561"/>
      <c r="K79" s="561"/>
      <c r="L79" s="563">
        <v>23000</v>
      </c>
      <c r="M79" s="563">
        <v>23000</v>
      </c>
      <c r="N79" s="561"/>
      <c r="O79" s="561"/>
    </row>
    <row r="80" spans="2:15" s="559" customFormat="1" ht="12.75">
      <c r="B80" s="561"/>
      <c r="C80" s="561" t="s">
        <v>256</v>
      </c>
      <c r="D80" s="561" t="s">
        <v>285</v>
      </c>
      <c r="E80" s="561" t="s">
        <v>288</v>
      </c>
      <c r="F80" s="562">
        <v>17989</v>
      </c>
      <c r="G80" s="562">
        <v>43497</v>
      </c>
      <c r="H80" s="562">
        <v>43525</v>
      </c>
      <c r="I80" s="562">
        <v>43525</v>
      </c>
      <c r="J80" s="561"/>
      <c r="K80" s="561"/>
      <c r="L80" s="563">
        <v>36000</v>
      </c>
      <c r="M80" s="563">
        <v>36000</v>
      </c>
      <c r="N80" s="561"/>
      <c r="O80" s="561"/>
    </row>
    <row r="81" spans="2:15" s="559" customFormat="1" ht="12.75">
      <c r="B81" s="561"/>
      <c r="C81" s="561" t="s">
        <v>256</v>
      </c>
      <c r="D81" s="561" t="s">
        <v>285</v>
      </c>
      <c r="E81" s="561" t="s">
        <v>288</v>
      </c>
      <c r="F81" s="562">
        <v>21610</v>
      </c>
      <c r="G81" s="562">
        <v>43405</v>
      </c>
      <c r="H81" s="562">
        <v>43525</v>
      </c>
      <c r="I81" s="562">
        <v>43525</v>
      </c>
      <c r="J81" s="561"/>
      <c r="K81" s="561"/>
      <c r="L81" s="563">
        <v>86000</v>
      </c>
      <c r="M81" s="563">
        <v>86000</v>
      </c>
      <c r="N81" s="561"/>
      <c r="O81" s="561"/>
    </row>
    <row r="82" spans="2:15" s="559" customFormat="1" ht="12.75">
      <c r="B82" s="561"/>
      <c r="C82" s="561" t="s">
        <v>256</v>
      </c>
      <c r="D82" s="561" t="s">
        <v>285</v>
      </c>
      <c r="E82" s="561" t="s">
        <v>288</v>
      </c>
      <c r="F82" s="562">
        <v>14763</v>
      </c>
      <c r="G82" s="562">
        <v>43525</v>
      </c>
      <c r="H82" s="562">
        <v>43556</v>
      </c>
      <c r="I82" s="562">
        <v>43556</v>
      </c>
      <c r="J82" s="561"/>
      <c r="K82" s="561"/>
      <c r="L82" s="563">
        <v>25000</v>
      </c>
      <c r="M82" s="563">
        <v>25000</v>
      </c>
      <c r="N82" s="561"/>
      <c r="O82" s="561"/>
    </row>
    <row r="83" spans="2:15" s="559" customFormat="1" ht="12.75">
      <c r="B83" s="561"/>
      <c r="C83" s="561" t="s">
        <v>260</v>
      </c>
      <c r="D83" s="561" t="s">
        <v>285</v>
      </c>
      <c r="E83" s="561" t="s">
        <v>288</v>
      </c>
      <c r="F83" s="562">
        <v>10380</v>
      </c>
      <c r="G83" s="562">
        <v>43525</v>
      </c>
      <c r="H83" s="562">
        <v>43556</v>
      </c>
      <c r="I83" s="562">
        <v>43556</v>
      </c>
      <c r="J83" s="561"/>
      <c r="K83" s="561"/>
      <c r="L83" s="563">
        <v>7000</v>
      </c>
      <c r="M83" s="563">
        <v>7000</v>
      </c>
      <c r="N83" s="561"/>
      <c r="O83" s="561"/>
    </row>
    <row r="84" spans="2:15" s="559" customFormat="1" ht="12.75">
      <c r="B84" s="561"/>
      <c r="C84" s="561" t="s">
        <v>260</v>
      </c>
      <c r="D84" s="561" t="s">
        <v>285</v>
      </c>
      <c r="E84" s="561" t="s">
        <v>288</v>
      </c>
      <c r="F84" s="562">
        <v>12510</v>
      </c>
      <c r="G84" s="562">
        <v>43466</v>
      </c>
      <c r="H84" s="562">
        <v>43556</v>
      </c>
      <c r="I84" s="562">
        <v>43586</v>
      </c>
      <c r="J84" s="561"/>
      <c r="K84" s="561"/>
      <c r="L84" s="563">
        <v>20000</v>
      </c>
      <c r="M84" s="563">
        <v>20000</v>
      </c>
      <c r="N84" s="561"/>
      <c r="O84" s="561"/>
    </row>
    <row r="85" spans="2:15" s="559" customFormat="1" ht="12.75">
      <c r="B85" s="561"/>
      <c r="C85" s="561" t="s">
        <v>256</v>
      </c>
      <c r="D85" s="561" t="s">
        <v>285</v>
      </c>
      <c r="E85" s="561" t="s">
        <v>288</v>
      </c>
      <c r="F85" s="562">
        <v>17838</v>
      </c>
      <c r="G85" s="562">
        <v>43497</v>
      </c>
      <c r="H85" s="562">
        <v>43556</v>
      </c>
      <c r="I85" s="562">
        <v>43556</v>
      </c>
      <c r="J85" s="561"/>
      <c r="K85" s="561"/>
      <c r="L85" s="563">
        <v>50000</v>
      </c>
      <c r="M85" s="563">
        <v>50000</v>
      </c>
      <c r="N85" s="561"/>
      <c r="O85" s="561"/>
    </row>
    <row r="86" spans="2:15" s="559" customFormat="1" ht="12.75">
      <c r="B86" s="561"/>
      <c r="C86" s="561" t="s">
        <v>260</v>
      </c>
      <c r="D86" s="561" t="s">
        <v>285</v>
      </c>
      <c r="E86" s="561" t="s">
        <v>288</v>
      </c>
      <c r="F86" s="562">
        <v>11567</v>
      </c>
      <c r="G86" s="562">
        <v>43556</v>
      </c>
      <c r="H86" s="562">
        <v>43586</v>
      </c>
      <c r="I86" s="562">
        <v>43586</v>
      </c>
      <c r="J86" s="561"/>
      <c r="K86" s="561"/>
      <c r="L86" s="563">
        <v>9000</v>
      </c>
      <c r="M86" s="563">
        <v>9000</v>
      </c>
      <c r="N86" s="561"/>
      <c r="O86" s="561"/>
    </row>
    <row r="87" spans="2:15" s="559" customFormat="1" ht="12.75">
      <c r="B87" s="561"/>
      <c r="C87" s="561" t="s">
        <v>260</v>
      </c>
      <c r="D87" s="561" t="s">
        <v>285</v>
      </c>
      <c r="E87" s="561" t="s">
        <v>288</v>
      </c>
      <c r="F87" s="562">
        <v>12510</v>
      </c>
      <c r="G87" s="562">
        <v>43556</v>
      </c>
      <c r="H87" s="562">
        <v>43586</v>
      </c>
      <c r="I87" s="562">
        <v>43586</v>
      </c>
      <c r="J87" s="561"/>
      <c r="K87" s="561"/>
      <c r="L87" s="563">
        <v>45000</v>
      </c>
      <c r="M87" s="563">
        <v>45000</v>
      </c>
      <c r="N87" s="561"/>
      <c r="O87" s="561"/>
    </row>
    <row r="88" spans="2:15" s="559" customFormat="1" ht="12.75">
      <c r="B88" s="561"/>
      <c r="C88" s="561" t="s">
        <v>260</v>
      </c>
      <c r="D88" s="561" t="s">
        <v>285</v>
      </c>
      <c r="E88" s="561" t="s">
        <v>288</v>
      </c>
      <c r="F88" s="562">
        <v>8157</v>
      </c>
      <c r="G88" s="562">
        <v>43556</v>
      </c>
      <c r="H88" s="562">
        <v>43586</v>
      </c>
      <c r="I88" s="562">
        <v>43586</v>
      </c>
      <c r="J88" s="561"/>
      <c r="K88" s="561"/>
      <c r="L88" s="563">
        <v>16000</v>
      </c>
      <c r="M88" s="563">
        <v>16000</v>
      </c>
      <c r="N88" s="561"/>
      <c r="O88" s="561"/>
    </row>
    <row r="89" spans="2:15" s="559" customFormat="1" ht="12.75">
      <c r="B89" s="561"/>
      <c r="C89" s="561" t="s">
        <v>260</v>
      </c>
      <c r="D89" s="561" t="s">
        <v>285</v>
      </c>
      <c r="E89" s="561" t="s">
        <v>288</v>
      </c>
      <c r="F89" s="562">
        <v>16254</v>
      </c>
      <c r="G89" s="562">
        <v>43556</v>
      </c>
      <c r="H89" s="562">
        <v>43586</v>
      </c>
      <c r="I89" s="562">
        <v>43586</v>
      </c>
      <c r="J89" s="561"/>
      <c r="K89" s="561"/>
      <c r="L89" s="563">
        <v>50000</v>
      </c>
      <c r="M89" s="563">
        <v>50000</v>
      </c>
      <c r="N89" s="561"/>
      <c r="O89" s="561"/>
    </row>
    <row r="90" spans="2:15" s="559" customFormat="1" ht="12.75">
      <c r="B90" s="561"/>
      <c r="C90" s="561" t="s">
        <v>260</v>
      </c>
      <c r="D90" s="561" t="s">
        <v>285</v>
      </c>
      <c r="E90" s="561" t="s">
        <v>288</v>
      </c>
      <c r="F90" s="562">
        <v>10990</v>
      </c>
      <c r="G90" s="562">
        <v>43586</v>
      </c>
      <c r="H90" s="562">
        <v>43586</v>
      </c>
      <c r="I90" s="562">
        <v>43586</v>
      </c>
      <c r="J90" s="561"/>
      <c r="K90" s="561"/>
      <c r="L90" s="563">
        <v>6000</v>
      </c>
      <c r="M90" s="563">
        <v>6000</v>
      </c>
      <c r="N90" s="561"/>
      <c r="O90" s="561"/>
    </row>
    <row r="91" spans="2:15" s="559" customFormat="1" ht="12.75">
      <c r="B91" s="561"/>
      <c r="C91" s="561" t="s">
        <v>260</v>
      </c>
      <c r="D91" s="561" t="s">
        <v>285</v>
      </c>
      <c r="E91" s="561" t="s">
        <v>288</v>
      </c>
      <c r="F91" s="562">
        <v>12267</v>
      </c>
      <c r="G91" s="562">
        <v>43586</v>
      </c>
      <c r="H91" s="562">
        <v>43617</v>
      </c>
      <c r="I91" s="562">
        <v>43617</v>
      </c>
      <c r="J91" s="561"/>
      <c r="K91" s="561"/>
      <c r="L91" s="563">
        <v>20000</v>
      </c>
      <c r="M91" s="563">
        <v>20000</v>
      </c>
      <c r="N91" s="561"/>
      <c r="O91" s="561"/>
    </row>
    <row r="92" spans="2:15" s="559" customFormat="1" ht="12.75">
      <c r="B92" s="561"/>
      <c r="C92" s="561" t="s">
        <v>256</v>
      </c>
      <c r="D92" s="561" t="s">
        <v>285</v>
      </c>
      <c r="E92" s="561" t="s">
        <v>288</v>
      </c>
      <c r="F92" s="562">
        <v>13636</v>
      </c>
      <c r="G92" s="562">
        <v>43617</v>
      </c>
      <c r="H92" s="562">
        <v>43617</v>
      </c>
      <c r="I92" s="562">
        <v>43617</v>
      </c>
      <c r="J92" s="561"/>
      <c r="K92" s="561"/>
      <c r="L92" s="563">
        <v>10000</v>
      </c>
      <c r="M92" s="563">
        <v>10000</v>
      </c>
      <c r="N92" s="561"/>
      <c r="O92" s="561"/>
    </row>
    <row r="93" spans="2:15" s="559" customFormat="1" ht="12.75">
      <c r="B93" s="561"/>
      <c r="C93" s="561" t="s">
        <v>256</v>
      </c>
      <c r="D93" s="561" t="s">
        <v>285</v>
      </c>
      <c r="E93" s="561" t="s">
        <v>288</v>
      </c>
      <c r="F93" s="562">
        <v>14793</v>
      </c>
      <c r="G93" s="562">
        <v>43617</v>
      </c>
      <c r="H93" s="562">
        <v>43617</v>
      </c>
      <c r="I93" s="562">
        <v>43617</v>
      </c>
      <c r="J93" s="561"/>
      <c r="K93" s="561"/>
      <c r="L93" s="563">
        <v>15000</v>
      </c>
      <c r="M93" s="563">
        <v>15000</v>
      </c>
      <c r="N93" s="561"/>
      <c r="O93" s="561"/>
    </row>
    <row r="94" spans="2:15" s="559" customFormat="1" ht="12.75">
      <c r="B94" s="561"/>
      <c r="C94" s="561" t="s">
        <v>260</v>
      </c>
      <c r="D94" s="561" t="s">
        <v>285</v>
      </c>
      <c r="E94" s="561" t="s">
        <v>288</v>
      </c>
      <c r="F94" s="562">
        <v>20699</v>
      </c>
      <c r="G94" s="562">
        <v>43617</v>
      </c>
      <c r="H94" s="562">
        <v>43647</v>
      </c>
      <c r="I94" s="562">
        <v>43647</v>
      </c>
      <c r="J94" s="561"/>
      <c r="K94" s="561"/>
      <c r="L94" s="563">
        <v>25000</v>
      </c>
      <c r="M94" s="563">
        <v>25000</v>
      </c>
      <c r="N94" s="561"/>
      <c r="O94" s="561"/>
    </row>
    <row r="95" spans="2:15" s="559" customFormat="1" ht="12.75">
      <c r="B95" s="561"/>
      <c r="C95" s="561" t="s">
        <v>256</v>
      </c>
      <c r="D95" s="561" t="s">
        <v>285</v>
      </c>
      <c r="E95" s="561" t="s">
        <v>288</v>
      </c>
      <c r="F95" s="562">
        <v>16041</v>
      </c>
      <c r="G95" s="562">
        <v>43617</v>
      </c>
      <c r="H95" s="562">
        <v>43647</v>
      </c>
      <c r="I95" s="562">
        <v>43647</v>
      </c>
      <c r="J95" s="561"/>
      <c r="K95" s="561"/>
      <c r="L95" s="563">
        <v>27000</v>
      </c>
      <c r="M95" s="563">
        <v>27000</v>
      </c>
      <c r="N95" s="561"/>
      <c r="O95" s="561"/>
    </row>
    <row r="96" spans="2:15" s="559" customFormat="1" ht="12.75">
      <c r="B96" s="561"/>
      <c r="C96" s="561" t="s">
        <v>260</v>
      </c>
      <c r="D96" s="561" t="s">
        <v>285</v>
      </c>
      <c r="E96" s="561" t="s">
        <v>288</v>
      </c>
      <c r="F96" s="562">
        <v>13606</v>
      </c>
      <c r="G96" s="562">
        <v>43647</v>
      </c>
      <c r="H96" s="562">
        <v>43647</v>
      </c>
      <c r="I96" s="562">
        <v>43647</v>
      </c>
      <c r="J96" s="561"/>
      <c r="K96" s="561"/>
      <c r="L96" s="563">
        <v>26000</v>
      </c>
      <c r="M96" s="563">
        <v>26000</v>
      </c>
      <c r="N96" s="561"/>
      <c r="O96" s="561"/>
    </row>
    <row r="97" spans="2:15" s="559" customFormat="1" ht="12.75">
      <c r="B97" s="561"/>
      <c r="C97" s="561" t="s">
        <v>256</v>
      </c>
      <c r="D97" s="561" t="s">
        <v>285</v>
      </c>
      <c r="E97" s="561" t="s">
        <v>288</v>
      </c>
      <c r="F97" s="562">
        <v>15523</v>
      </c>
      <c r="G97" s="562">
        <v>43647</v>
      </c>
      <c r="H97" s="562">
        <v>43678</v>
      </c>
      <c r="I97" s="562">
        <v>43678</v>
      </c>
      <c r="J97" s="561"/>
      <c r="K97" s="561"/>
      <c r="L97" s="563">
        <v>48000</v>
      </c>
      <c r="M97" s="563">
        <v>48000</v>
      </c>
      <c r="N97" s="561"/>
      <c r="O97" s="561"/>
    </row>
    <row r="98" spans="2:15" s="559" customFormat="1" ht="12.75">
      <c r="B98" s="561"/>
      <c r="C98" s="561" t="s">
        <v>260</v>
      </c>
      <c r="D98" s="561" t="s">
        <v>285</v>
      </c>
      <c r="E98" s="561" t="s">
        <v>288</v>
      </c>
      <c r="F98" s="562">
        <v>11933</v>
      </c>
      <c r="G98" s="562">
        <v>43525</v>
      </c>
      <c r="H98" s="562">
        <v>43678</v>
      </c>
      <c r="I98" s="562">
        <v>43678</v>
      </c>
      <c r="J98" s="561"/>
      <c r="K98" s="561"/>
      <c r="L98" s="563">
        <v>8000</v>
      </c>
      <c r="M98" s="563">
        <v>8000</v>
      </c>
      <c r="N98" s="561"/>
      <c r="O98" s="561"/>
    </row>
    <row r="99" spans="2:15" s="559" customFormat="1" ht="12.75">
      <c r="B99" s="561"/>
      <c r="C99" s="561" t="s">
        <v>256</v>
      </c>
      <c r="D99" s="561" t="s">
        <v>285</v>
      </c>
      <c r="E99" s="561" t="s">
        <v>288</v>
      </c>
      <c r="F99" s="562">
        <v>16011</v>
      </c>
      <c r="G99" s="562">
        <v>43647</v>
      </c>
      <c r="H99" s="562">
        <v>43678</v>
      </c>
      <c r="I99" s="562">
        <v>43678</v>
      </c>
      <c r="J99" s="561"/>
      <c r="K99" s="561"/>
      <c r="L99" s="563">
        <v>50000</v>
      </c>
      <c r="M99" s="563">
        <v>50000</v>
      </c>
      <c r="N99" s="561"/>
      <c r="O99" s="561"/>
    </row>
    <row r="100" spans="2:15" s="559" customFormat="1" ht="12.75">
      <c r="B100" s="561"/>
      <c r="C100" s="561" t="s">
        <v>260</v>
      </c>
      <c r="D100" s="561" t="s">
        <v>285</v>
      </c>
      <c r="E100" s="561" t="s">
        <v>288</v>
      </c>
      <c r="F100" s="562">
        <v>22981</v>
      </c>
      <c r="G100" s="562">
        <v>43647</v>
      </c>
      <c r="H100" s="562">
        <v>43678</v>
      </c>
      <c r="I100" s="562">
        <v>43678</v>
      </c>
      <c r="J100" s="561"/>
      <c r="K100" s="561"/>
      <c r="L100" s="563">
        <v>44000</v>
      </c>
      <c r="M100" s="563">
        <v>44000</v>
      </c>
      <c r="N100" s="561"/>
      <c r="O100" s="561"/>
    </row>
    <row r="101" spans="2:15" s="559" customFormat="1" ht="12.75">
      <c r="B101" s="561"/>
      <c r="C101" s="561" t="s">
        <v>256</v>
      </c>
      <c r="D101" s="561" t="s">
        <v>285</v>
      </c>
      <c r="E101" s="561" t="s">
        <v>288</v>
      </c>
      <c r="F101" s="562">
        <v>13485</v>
      </c>
      <c r="G101" s="562">
        <v>43647</v>
      </c>
      <c r="H101" s="562">
        <v>43678</v>
      </c>
      <c r="I101" s="562">
        <v>43678</v>
      </c>
      <c r="J101" s="561"/>
      <c r="K101" s="561"/>
      <c r="L101" s="563">
        <v>21000</v>
      </c>
      <c r="M101" s="563">
        <v>21000</v>
      </c>
      <c r="N101" s="561"/>
      <c r="O101" s="561"/>
    </row>
    <row r="102" spans="2:15" s="559" customFormat="1" ht="12.75">
      <c r="B102" s="561"/>
      <c r="C102" s="561" t="s">
        <v>260</v>
      </c>
      <c r="D102" s="561" t="s">
        <v>285</v>
      </c>
      <c r="E102" s="561" t="s">
        <v>288</v>
      </c>
      <c r="F102" s="562">
        <v>10563</v>
      </c>
      <c r="G102" s="562">
        <v>43678</v>
      </c>
      <c r="H102" s="562">
        <v>43709</v>
      </c>
      <c r="I102" s="562">
        <v>43709</v>
      </c>
      <c r="J102" s="561"/>
      <c r="K102" s="561"/>
      <c r="L102" s="563">
        <v>13000</v>
      </c>
      <c r="M102" s="563">
        <v>13000</v>
      </c>
      <c r="N102" s="561"/>
      <c r="O102" s="561"/>
    </row>
    <row r="103" spans="2:15" s="559" customFormat="1" ht="12.75">
      <c r="B103" s="561"/>
      <c r="C103" s="561" t="s">
        <v>260</v>
      </c>
      <c r="D103" s="561" t="s">
        <v>285</v>
      </c>
      <c r="E103" s="561" t="s">
        <v>288</v>
      </c>
      <c r="F103" s="562">
        <v>21582</v>
      </c>
      <c r="G103" s="562">
        <v>43709</v>
      </c>
      <c r="H103" s="562">
        <v>43739</v>
      </c>
      <c r="I103" s="562">
        <v>43739</v>
      </c>
      <c r="J103" s="561"/>
      <c r="K103" s="561"/>
      <c r="L103" s="563">
        <v>74000</v>
      </c>
      <c r="M103" s="563">
        <v>74000</v>
      </c>
      <c r="N103" s="561"/>
      <c r="O103" s="561"/>
    </row>
    <row r="104" spans="2:15" s="559" customFormat="1" ht="12.75">
      <c r="B104" s="561"/>
      <c r="C104" s="561" t="s">
        <v>260</v>
      </c>
      <c r="D104" s="561" t="s">
        <v>285</v>
      </c>
      <c r="E104" s="561" t="s">
        <v>288</v>
      </c>
      <c r="F104" s="562">
        <v>11567</v>
      </c>
      <c r="G104" s="562">
        <v>43739</v>
      </c>
      <c r="H104" s="562">
        <v>43739</v>
      </c>
      <c r="I104" s="562">
        <v>43739</v>
      </c>
      <c r="J104" s="561"/>
      <c r="K104" s="561"/>
      <c r="L104" s="563">
        <v>26000</v>
      </c>
      <c r="M104" s="563">
        <v>26000</v>
      </c>
      <c r="N104" s="561"/>
      <c r="O104" s="561"/>
    </row>
    <row r="105" spans="2:15" s="559" customFormat="1" ht="12.75">
      <c r="B105" s="561"/>
      <c r="C105" s="561" t="s">
        <v>260</v>
      </c>
      <c r="D105" s="561" t="s">
        <v>285</v>
      </c>
      <c r="E105" s="561" t="s">
        <v>288</v>
      </c>
      <c r="F105" s="562">
        <v>12571</v>
      </c>
      <c r="G105" s="562">
        <v>43739</v>
      </c>
      <c r="H105" s="562">
        <v>43739</v>
      </c>
      <c r="I105" s="562">
        <v>43739</v>
      </c>
      <c r="J105" s="561"/>
      <c r="K105" s="561"/>
      <c r="L105" s="563">
        <v>6000</v>
      </c>
      <c r="M105" s="563">
        <v>6000</v>
      </c>
      <c r="N105" s="561"/>
      <c r="O105" s="561"/>
    </row>
    <row r="106" spans="2:15" s="559" customFormat="1" ht="12.75">
      <c r="B106" s="561"/>
      <c r="C106" s="561" t="s">
        <v>260</v>
      </c>
      <c r="D106" s="561" t="s">
        <v>285</v>
      </c>
      <c r="E106" s="561" t="s">
        <v>288</v>
      </c>
      <c r="F106" s="562">
        <v>15342</v>
      </c>
      <c r="G106" s="562">
        <v>43709</v>
      </c>
      <c r="H106" s="562">
        <v>43739</v>
      </c>
      <c r="I106" s="562">
        <v>43770</v>
      </c>
      <c r="J106" s="561"/>
      <c r="K106" s="561"/>
      <c r="L106" s="563">
        <v>22000</v>
      </c>
      <c r="M106" s="563">
        <v>22000</v>
      </c>
      <c r="N106" s="561"/>
      <c r="O106" s="561"/>
    </row>
    <row r="107" spans="2:15" s="559" customFormat="1" ht="12.75">
      <c r="B107" s="561"/>
      <c r="C107" s="561" t="s">
        <v>256</v>
      </c>
      <c r="D107" s="561" t="s">
        <v>285</v>
      </c>
      <c r="E107" s="561" t="s">
        <v>288</v>
      </c>
      <c r="F107" s="562">
        <v>8949</v>
      </c>
      <c r="G107" s="562">
        <v>43739</v>
      </c>
      <c r="H107" s="562">
        <v>43770</v>
      </c>
      <c r="I107" s="562">
        <v>43770</v>
      </c>
      <c r="J107" s="561"/>
      <c r="K107" s="561"/>
      <c r="L107" s="563">
        <v>26000</v>
      </c>
      <c r="M107" s="563">
        <v>26000</v>
      </c>
      <c r="N107" s="561"/>
      <c r="O107" s="561"/>
    </row>
    <row r="108" spans="2:15" s="559" customFormat="1" ht="12.75">
      <c r="B108" s="561"/>
      <c r="C108" s="561" t="s">
        <v>256</v>
      </c>
      <c r="D108" s="561" t="s">
        <v>285</v>
      </c>
      <c r="E108" s="561" t="s">
        <v>288</v>
      </c>
      <c r="F108" s="562">
        <v>14062</v>
      </c>
      <c r="G108" s="562">
        <v>43770</v>
      </c>
      <c r="H108" s="562">
        <v>43770</v>
      </c>
      <c r="I108" s="562">
        <v>43770</v>
      </c>
      <c r="J108" s="561"/>
      <c r="K108" s="561"/>
      <c r="L108" s="563">
        <v>40000</v>
      </c>
      <c r="M108" s="563">
        <v>40000</v>
      </c>
      <c r="N108" s="561"/>
      <c r="O108" s="561"/>
    </row>
    <row r="109" spans="2:15" s="559" customFormat="1" ht="12.75">
      <c r="B109" s="561"/>
      <c r="C109" s="561" t="s">
        <v>260</v>
      </c>
      <c r="D109" s="561" t="s">
        <v>285</v>
      </c>
      <c r="E109" s="561" t="s">
        <v>288</v>
      </c>
      <c r="F109" s="562">
        <v>12816</v>
      </c>
      <c r="G109" s="562">
        <v>43770</v>
      </c>
      <c r="H109" s="562">
        <v>43770</v>
      </c>
      <c r="I109" s="562">
        <v>43800</v>
      </c>
      <c r="J109" s="561"/>
      <c r="K109" s="561"/>
      <c r="L109" s="563">
        <v>33000</v>
      </c>
      <c r="M109" s="563">
        <v>33000</v>
      </c>
      <c r="N109" s="561"/>
      <c r="O109" s="561"/>
    </row>
    <row r="110" spans="2:15" s="559" customFormat="1" ht="12.75">
      <c r="B110" s="561"/>
      <c r="C110" s="561" t="s">
        <v>260</v>
      </c>
      <c r="D110" s="561" t="s">
        <v>285</v>
      </c>
      <c r="E110" s="561" t="s">
        <v>288</v>
      </c>
      <c r="F110" s="562">
        <v>15707</v>
      </c>
      <c r="G110" s="562">
        <v>43466</v>
      </c>
      <c r="H110" s="562">
        <v>43770</v>
      </c>
      <c r="I110" s="562">
        <v>43800</v>
      </c>
      <c r="J110" s="561"/>
      <c r="K110" s="561"/>
      <c r="L110" s="563">
        <v>34000</v>
      </c>
      <c r="M110" s="563">
        <v>34000</v>
      </c>
      <c r="N110" s="561"/>
      <c r="O110" s="561"/>
    </row>
    <row r="111" spans="2:15" s="559" customFormat="1" ht="12.75">
      <c r="B111" s="561"/>
      <c r="C111" s="561" t="s">
        <v>256</v>
      </c>
      <c r="D111" s="561" t="s">
        <v>285</v>
      </c>
      <c r="E111" s="561" t="s">
        <v>288</v>
      </c>
      <c r="F111" s="562">
        <v>12875</v>
      </c>
      <c r="G111" s="562">
        <v>43770</v>
      </c>
      <c r="H111" s="562">
        <v>43800</v>
      </c>
      <c r="I111" s="562">
        <v>43800</v>
      </c>
      <c r="J111" s="561"/>
      <c r="K111" s="561"/>
      <c r="L111" s="563">
        <v>24000</v>
      </c>
      <c r="M111" s="563">
        <v>24000</v>
      </c>
      <c r="N111" s="561"/>
      <c r="O111" s="561"/>
    </row>
    <row r="112" spans="2:15" s="559" customFormat="1" ht="12.75">
      <c r="B112" s="561"/>
      <c r="C112" s="561" t="s">
        <v>260</v>
      </c>
      <c r="D112" s="561" t="s">
        <v>285</v>
      </c>
      <c r="E112" s="561" t="s">
        <v>288</v>
      </c>
      <c r="F112" s="562">
        <v>9710</v>
      </c>
      <c r="G112" s="562">
        <v>43770</v>
      </c>
      <c r="H112" s="562">
        <v>43800</v>
      </c>
      <c r="I112" s="562">
        <v>43831</v>
      </c>
      <c r="J112" s="561"/>
      <c r="K112" s="561"/>
      <c r="L112" s="563">
        <v>25000</v>
      </c>
      <c r="M112" s="563">
        <v>25000</v>
      </c>
      <c r="N112" s="561"/>
      <c r="O112" s="561"/>
    </row>
    <row r="113" spans="2:15" s="559" customFormat="1" ht="12.75">
      <c r="B113" s="561"/>
      <c r="C113" s="561" t="s">
        <v>260</v>
      </c>
      <c r="D113" s="561" t="s">
        <v>285</v>
      </c>
      <c r="E113" s="561" t="s">
        <v>288</v>
      </c>
      <c r="F113" s="562">
        <v>11324</v>
      </c>
      <c r="G113" s="562">
        <v>43466</v>
      </c>
      <c r="H113" s="562">
        <v>43831</v>
      </c>
      <c r="I113" s="562">
        <v>43831</v>
      </c>
      <c r="J113" s="561"/>
      <c r="K113" s="561"/>
      <c r="L113" s="563">
        <v>9000</v>
      </c>
      <c r="M113" s="563">
        <v>9000</v>
      </c>
      <c r="N113" s="561"/>
      <c r="O113" s="561"/>
    </row>
    <row r="114" spans="2:15" s="559" customFormat="1" ht="12.75">
      <c r="B114" s="561"/>
      <c r="C114" s="561" t="s">
        <v>260</v>
      </c>
      <c r="D114" s="561" t="s">
        <v>285</v>
      </c>
      <c r="E114" s="561" t="s">
        <v>288</v>
      </c>
      <c r="F114" s="562">
        <v>10714</v>
      </c>
      <c r="G114" s="562">
        <v>43800</v>
      </c>
      <c r="H114" s="562">
        <v>43831</v>
      </c>
      <c r="I114" s="562">
        <v>43831</v>
      </c>
      <c r="J114" s="561"/>
      <c r="K114" s="561"/>
      <c r="L114" s="563">
        <v>14000</v>
      </c>
      <c r="M114" s="563">
        <v>14000</v>
      </c>
      <c r="N114" s="561"/>
      <c r="O114" s="561"/>
    </row>
    <row r="115" spans="2:15" s="559" customFormat="1" ht="12.75">
      <c r="B115" s="561"/>
      <c r="C115" s="561" t="s">
        <v>260</v>
      </c>
      <c r="D115" s="561" t="s">
        <v>285</v>
      </c>
      <c r="E115" s="561" t="s">
        <v>288</v>
      </c>
      <c r="F115" s="562">
        <v>12905</v>
      </c>
      <c r="G115" s="562">
        <v>43800</v>
      </c>
      <c r="H115" s="562">
        <v>43831</v>
      </c>
      <c r="I115" s="562">
        <v>43831</v>
      </c>
      <c r="J115" s="561"/>
      <c r="K115" s="561"/>
      <c r="L115" s="563">
        <v>25000</v>
      </c>
      <c r="M115" s="563">
        <v>25000</v>
      </c>
      <c r="N115" s="561"/>
      <c r="O115" s="561"/>
    </row>
    <row r="116" spans="2:15" s="559" customFormat="1" ht="12.75">
      <c r="B116" s="561"/>
      <c r="C116" s="561" t="s">
        <v>260</v>
      </c>
      <c r="D116" s="561" t="s">
        <v>285</v>
      </c>
      <c r="E116" s="561" t="s">
        <v>288</v>
      </c>
      <c r="F116" s="562">
        <v>12206</v>
      </c>
      <c r="G116" s="562">
        <v>43739</v>
      </c>
      <c r="H116" s="562">
        <v>43862</v>
      </c>
      <c r="I116" s="562">
        <v>43862</v>
      </c>
      <c r="J116" s="561"/>
      <c r="K116" s="561"/>
      <c r="L116" s="563">
        <v>13000</v>
      </c>
      <c r="M116" s="563">
        <v>13000</v>
      </c>
      <c r="N116" s="561"/>
      <c r="O116" s="561"/>
    </row>
    <row r="117" spans="2:15" s="559" customFormat="1" ht="12.75">
      <c r="B117" s="561"/>
      <c r="C117" s="561" t="s">
        <v>260</v>
      </c>
      <c r="D117" s="561" t="s">
        <v>285</v>
      </c>
      <c r="E117" s="561" t="s">
        <v>288</v>
      </c>
      <c r="F117" s="562">
        <v>18902</v>
      </c>
      <c r="G117" s="562">
        <v>43678</v>
      </c>
      <c r="H117" s="562">
        <v>43862</v>
      </c>
      <c r="I117" s="562">
        <v>43862</v>
      </c>
      <c r="J117" s="561"/>
      <c r="K117" s="561"/>
      <c r="L117" s="563">
        <v>50000</v>
      </c>
      <c r="M117" s="563">
        <v>50000</v>
      </c>
      <c r="N117" s="561"/>
      <c r="O117" s="561"/>
    </row>
    <row r="118" spans="2:15" s="559" customFormat="1" ht="12.75">
      <c r="B118" s="561"/>
      <c r="C118" s="561" t="s">
        <v>260</v>
      </c>
      <c r="D118" s="561" t="s">
        <v>285</v>
      </c>
      <c r="E118" s="561" t="s">
        <v>288</v>
      </c>
      <c r="F118" s="562">
        <v>10653</v>
      </c>
      <c r="G118" s="562">
        <v>43862</v>
      </c>
      <c r="H118" s="562">
        <v>43862</v>
      </c>
      <c r="I118" s="562">
        <v>43862</v>
      </c>
      <c r="J118" s="561"/>
      <c r="K118" s="561"/>
      <c r="L118" s="563">
        <v>20000</v>
      </c>
      <c r="M118" s="563">
        <v>20000</v>
      </c>
      <c r="N118" s="561"/>
      <c r="O118" s="561"/>
    </row>
    <row r="119" spans="2:15" s="559" customFormat="1" ht="12.75">
      <c r="B119" s="561"/>
      <c r="C119" s="561" t="s">
        <v>260</v>
      </c>
      <c r="D119" s="561" t="s">
        <v>285</v>
      </c>
      <c r="E119" s="561" t="s">
        <v>288</v>
      </c>
      <c r="F119" s="562">
        <v>11110</v>
      </c>
      <c r="G119" s="562">
        <v>43831</v>
      </c>
      <c r="H119" s="562">
        <v>43862</v>
      </c>
      <c r="I119" s="562">
        <v>43862</v>
      </c>
      <c r="J119" s="561"/>
      <c r="K119" s="561"/>
      <c r="L119" s="563">
        <v>31000</v>
      </c>
      <c r="M119" s="563">
        <v>31000</v>
      </c>
      <c r="N119" s="561"/>
      <c r="O119" s="561"/>
    </row>
    <row r="120" spans="2:15" s="559" customFormat="1" ht="12.75">
      <c r="B120" s="561"/>
      <c r="C120" s="561" t="s">
        <v>256</v>
      </c>
      <c r="D120" s="561" t="s">
        <v>285</v>
      </c>
      <c r="E120" s="561" t="s">
        <v>288</v>
      </c>
      <c r="F120" s="562">
        <v>22706</v>
      </c>
      <c r="G120" s="562">
        <v>43862</v>
      </c>
      <c r="H120" s="562">
        <v>43862</v>
      </c>
      <c r="I120" s="562">
        <v>43862</v>
      </c>
      <c r="J120" s="561"/>
      <c r="K120" s="561"/>
      <c r="L120" s="563">
        <v>172000</v>
      </c>
      <c r="M120" s="563">
        <v>172000</v>
      </c>
      <c r="N120" s="561"/>
      <c r="O120" s="561"/>
    </row>
    <row r="121" spans="2:15" s="559" customFormat="1" ht="12.75">
      <c r="B121" s="561"/>
      <c r="C121" s="561" t="s">
        <v>260</v>
      </c>
      <c r="D121" s="561" t="s">
        <v>285</v>
      </c>
      <c r="E121" s="561" t="s">
        <v>288</v>
      </c>
      <c r="F121" s="562">
        <v>7945</v>
      </c>
      <c r="G121" s="562">
        <v>43831</v>
      </c>
      <c r="H121" s="562">
        <v>43862</v>
      </c>
      <c r="I121" s="562">
        <v>43862</v>
      </c>
      <c r="J121" s="561"/>
      <c r="K121" s="561"/>
      <c r="L121" s="563">
        <v>24000</v>
      </c>
      <c r="M121" s="563">
        <v>24000</v>
      </c>
      <c r="N121" s="561"/>
      <c r="O121" s="561"/>
    </row>
    <row r="122" spans="2:15" s="559" customFormat="1" ht="12.75">
      <c r="B122" s="561"/>
      <c r="C122" s="561" t="s">
        <v>260</v>
      </c>
      <c r="D122" s="561" t="s">
        <v>285</v>
      </c>
      <c r="E122" s="561" t="s">
        <v>288</v>
      </c>
      <c r="F122" s="562">
        <v>19085</v>
      </c>
      <c r="G122" s="562">
        <v>43831</v>
      </c>
      <c r="H122" s="562">
        <v>43891</v>
      </c>
      <c r="I122" s="562">
        <v>43891</v>
      </c>
      <c r="J122" s="561"/>
      <c r="K122" s="561"/>
      <c r="L122" s="563">
        <v>50000</v>
      </c>
      <c r="M122" s="563">
        <v>50000</v>
      </c>
      <c r="N122" s="561"/>
      <c r="O122" s="561"/>
    </row>
    <row r="123" spans="2:15" s="559" customFormat="1" ht="12.75">
      <c r="B123" s="561"/>
      <c r="C123" s="561" t="s">
        <v>260</v>
      </c>
      <c r="D123" s="561" t="s">
        <v>285</v>
      </c>
      <c r="E123" s="561" t="s">
        <v>288</v>
      </c>
      <c r="F123" s="562">
        <v>10014</v>
      </c>
      <c r="G123" s="562">
        <v>43862</v>
      </c>
      <c r="H123" s="562">
        <v>43891</v>
      </c>
      <c r="I123" s="562">
        <v>43891</v>
      </c>
      <c r="J123" s="561"/>
      <c r="K123" s="561"/>
      <c r="L123" s="563">
        <v>10000</v>
      </c>
      <c r="M123" s="563">
        <v>10000</v>
      </c>
      <c r="N123" s="561"/>
      <c r="O123" s="561"/>
    </row>
    <row r="124" spans="2:15" s="559" customFormat="1" ht="12.75">
      <c r="B124" s="561"/>
      <c r="C124" s="561" t="s">
        <v>260</v>
      </c>
      <c r="D124" s="561" t="s">
        <v>285</v>
      </c>
      <c r="E124" s="561" t="s">
        <v>288</v>
      </c>
      <c r="F124" s="562">
        <v>15797</v>
      </c>
      <c r="G124" s="562">
        <v>43831</v>
      </c>
      <c r="H124" s="562">
        <v>43891</v>
      </c>
      <c r="I124" s="562">
        <v>43891</v>
      </c>
      <c r="J124" s="561"/>
      <c r="K124" s="561"/>
      <c r="L124" s="563">
        <v>50000</v>
      </c>
      <c r="M124" s="563">
        <v>50000</v>
      </c>
      <c r="N124" s="561"/>
      <c r="O124" s="561"/>
    </row>
    <row r="125" spans="2:15" s="559" customFormat="1" ht="12.75">
      <c r="B125" s="561"/>
      <c r="C125" s="561" t="s">
        <v>260</v>
      </c>
      <c r="D125" s="561" t="s">
        <v>285</v>
      </c>
      <c r="E125" s="561" t="s">
        <v>288</v>
      </c>
      <c r="F125" s="562">
        <v>10837</v>
      </c>
      <c r="G125" s="562">
        <v>43862</v>
      </c>
      <c r="H125" s="562">
        <v>43891</v>
      </c>
      <c r="I125" s="562">
        <v>43891</v>
      </c>
      <c r="J125" s="561"/>
      <c r="K125" s="561"/>
      <c r="L125" s="563">
        <v>38000</v>
      </c>
      <c r="M125" s="563">
        <v>38000</v>
      </c>
      <c r="N125" s="561"/>
      <c r="O125" s="561"/>
    </row>
    <row r="126" spans="2:15" s="559" customFormat="1" ht="12.75">
      <c r="B126" s="561"/>
      <c r="C126" s="561" t="s">
        <v>260</v>
      </c>
      <c r="D126" s="561" t="s">
        <v>285</v>
      </c>
      <c r="E126" s="561" t="s">
        <v>288</v>
      </c>
      <c r="F126" s="562">
        <v>17564</v>
      </c>
      <c r="G126" s="562">
        <v>43891</v>
      </c>
      <c r="H126" s="562">
        <v>43891</v>
      </c>
      <c r="I126" s="562">
        <v>43891</v>
      </c>
      <c r="J126" s="561"/>
      <c r="K126" s="561"/>
      <c r="L126" s="563">
        <v>25000</v>
      </c>
      <c r="M126" s="563">
        <v>25000</v>
      </c>
      <c r="N126" s="561"/>
      <c r="O126" s="561"/>
    </row>
    <row r="127" spans="2:15" s="559" customFormat="1" ht="12.75">
      <c r="B127" s="561"/>
      <c r="C127" s="561" t="s">
        <v>256</v>
      </c>
      <c r="D127" s="561" t="s">
        <v>285</v>
      </c>
      <c r="E127" s="561" t="s">
        <v>288</v>
      </c>
      <c r="F127" s="562">
        <v>16650</v>
      </c>
      <c r="G127" s="562">
        <v>43862</v>
      </c>
      <c r="H127" s="562">
        <v>43922</v>
      </c>
      <c r="I127" s="562">
        <v>43922</v>
      </c>
      <c r="J127" s="561"/>
      <c r="K127" s="561"/>
      <c r="L127" s="563">
        <v>50000</v>
      </c>
      <c r="M127" s="563">
        <v>50000</v>
      </c>
      <c r="N127" s="561"/>
      <c r="O127" s="561"/>
    </row>
    <row r="128" spans="2:15" s="559" customFormat="1" ht="12.75">
      <c r="B128" s="561"/>
      <c r="C128" s="561" t="s">
        <v>256</v>
      </c>
      <c r="D128" s="561" t="s">
        <v>285</v>
      </c>
      <c r="E128" s="561" t="s">
        <v>288</v>
      </c>
      <c r="F128" s="562">
        <v>14855</v>
      </c>
      <c r="G128" s="562">
        <v>43891</v>
      </c>
      <c r="H128" s="562">
        <v>43922</v>
      </c>
      <c r="I128" s="562">
        <v>43922</v>
      </c>
      <c r="J128" s="561"/>
      <c r="K128" s="561"/>
      <c r="L128" s="563">
        <v>50000</v>
      </c>
      <c r="M128" s="563">
        <v>50000</v>
      </c>
      <c r="N128" s="561"/>
      <c r="O128" s="561"/>
    </row>
    <row r="129" spans="2:15" s="559" customFormat="1" ht="12.75">
      <c r="B129" s="561"/>
      <c r="C129" s="561" t="s">
        <v>260</v>
      </c>
      <c r="D129" s="561" t="s">
        <v>285</v>
      </c>
      <c r="E129" s="561" t="s">
        <v>288</v>
      </c>
      <c r="F129" s="562">
        <v>10563</v>
      </c>
      <c r="G129" s="562">
        <v>43862</v>
      </c>
      <c r="H129" s="562">
        <v>43922</v>
      </c>
      <c r="I129" s="562">
        <v>43922</v>
      </c>
      <c r="J129" s="561"/>
      <c r="K129" s="561"/>
      <c r="L129" s="563">
        <v>18000</v>
      </c>
      <c r="M129" s="563">
        <v>18000</v>
      </c>
      <c r="N129" s="561"/>
      <c r="O129" s="561"/>
    </row>
    <row r="130" spans="2:15" s="559" customFormat="1" ht="12.75">
      <c r="B130" s="561"/>
      <c r="C130" s="561" t="s">
        <v>260</v>
      </c>
      <c r="D130" s="561" t="s">
        <v>285</v>
      </c>
      <c r="E130" s="561" t="s">
        <v>288</v>
      </c>
      <c r="F130" s="562">
        <v>13332</v>
      </c>
      <c r="G130" s="562">
        <v>43891</v>
      </c>
      <c r="H130" s="562">
        <v>43922</v>
      </c>
      <c r="I130" s="562">
        <v>43922</v>
      </c>
      <c r="J130" s="561"/>
      <c r="K130" s="561"/>
      <c r="L130" s="563">
        <v>12000</v>
      </c>
      <c r="M130" s="563">
        <v>12000</v>
      </c>
      <c r="N130" s="561"/>
      <c r="O130" s="561"/>
    </row>
    <row r="131" spans="2:15" s="559" customFormat="1" ht="12.75">
      <c r="B131" s="561"/>
      <c r="C131" s="561" t="s">
        <v>256</v>
      </c>
      <c r="D131" s="561" t="s">
        <v>285</v>
      </c>
      <c r="E131" s="561" t="s">
        <v>288</v>
      </c>
      <c r="F131" s="562">
        <v>9983</v>
      </c>
      <c r="G131" s="562">
        <v>43891</v>
      </c>
      <c r="H131" s="562">
        <v>43922</v>
      </c>
      <c r="I131" s="562">
        <v>43922</v>
      </c>
      <c r="J131" s="561"/>
      <c r="K131" s="561"/>
      <c r="L131" s="563">
        <v>26000</v>
      </c>
      <c r="M131" s="563">
        <v>26000</v>
      </c>
      <c r="N131" s="561"/>
      <c r="O131" s="561"/>
    </row>
    <row r="132" spans="2:15" s="559" customFormat="1" ht="12.75">
      <c r="B132" s="561"/>
      <c r="C132" s="561" t="s">
        <v>256</v>
      </c>
      <c r="D132" s="561" t="s">
        <v>285</v>
      </c>
      <c r="E132" s="561" t="s">
        <v>288</v>
      </c>
      <c r="F132" s="562">
        <v>19998</v>
      </c>
      <c r="G132" s="562">
        <v>43891</v>
      </c>
      <c r="H132" s="562">
        <v>43922</v>
      </c>
      <c r="I132" s="562">
        <v>43922</v>
      </c>
      <c r="J132" s="561"/>
      <c r="K132" s="561"/>
      <c r="L132" s="563">
        <v>25000</v>
      </c>
      <c r="M132" s="563">
        <v>25000</v>
      </c>
      <c r="N132" s="561"/>
      <c r="O132" s="561"/>
    </row>
    <row r="133" spans="2:15" s="559" customFormat="1" ht="12.75">
      <c r="B133" s="561"/>
      <c r="C133" s="561" t="s">
        <v>260</v>
      </c>
      <c r="D133" s="561" t="s">
        <v>285</v>
      </c>
      <c r="E133" s="561" t="s">
        <v>288</v>
      </c>
      <c r="F133" s="562">
        <v>13424</v>
      </c>
      <c r="G133" s="562">
        <v>43770</v>
      </c>
      <c r="H133" s="562">
        <v>43922</v>
      </c>
      <c r="I133" s="562">
        <v>43983</v>
      </c>
      <c r="J133" s="561"/>
      <c r="K133" s="561"/>
      <c r="L133" s="563">
        <v>25000</v>
      </c>
      <c r="M133" s="563">
        <v>25000</v>
      </c>
      <c r="N133" s="561"/>
      <c r="O133" s="561"/>
    </row>
    <row r="134" spans="2:15" s="559" customFormat="1" ht="12.75">
      <c r="B134" s="561"/>
      <c r="C134" s="561" t="s">
        <v>260</v>
      </c>
      <c r="D134" s="561" t="s">
        <v>285</v>
      </c>
      <c r="E134" s="561" t="s">
        <v>288</v>
      </c>
      <c r="F134" s="562">
        <v>18568</v>
      </c>
      <c r="G134" s="562">
        <v>43831</v>
      </c>
      <c r="H134" s="562">
        <v>43922</v>
      </c>
      <c r="I134" s="562">
        <v>43922</v>
      </c>
      <c r="J134" s="561"/>
      <c r="K134" s="561"/>
      <c r="L134" s="563">
        <v>50000</v>
      </c>
      <c r="M134" s="563">
        <v>50000</v>
      </c>
      <c r="N134" s="561"/>
      <c r="O134" s="561"/>
    </row>
    <row r="135" spans="2:15" s="559" customFormat="1" ht="12.75">
      <c r="B135" s="561"/>
      <c r="C135" s="561" t="s">
        <v>260</v>
      </c>
      <c r="D135" s="561" t="s">
        <v>285</v>
      </c>
      <c r="E135" s="561" t="s">
        <v>288</v>
      </c>
      <c r="F135" s="562">
        <v>14642</v>
      </c>
      <c r="G135" s="562">
        <v>43617</v>
      </c>
      <c r="H135" s="562">
        <v>43952</v>
      </c>
      <c r="I135" s="562">
        <v>43952</v>
      </c>
      <c r="J135" s="561"/>
      <c r="K135" s="561"/>
      <c r="L135" s="563">
        <v>25000</v>
      </c>
      <c r="M135" s="563">
        <v>25000</v>
      </c>
      <c r="N135" s="561"/>
      <c r="O135" s="561"/>
    </row>
    <row r="136" spans="2:15" s="559" customFormat="1" ht="12.75">
      <c r="B136" s="561"/>
      <c r="C136" s="561" t="s">
        <v>260</v>
      </c>
      <c r="D136" s="561" t="s">
        <v>285</v>
      </c>
      <c r="E136" s="561" t="s">
        <v>288</v>
      </c>
      <c r="F136" s="562">
        <v>13181</v>
      </c>
      <c r="G136" s="562">
        <v>43891</v>
      </c>
      <c r="H136" s="562">
        <v>43952</v>
      </c>
      <c r="I136" s="562">
        <v>43952</v>
      </c>
      <c r="J136" s="561"/>
      <c r="K136" s="561"/>
      <c r="L136" s="563">
        <v>21000</v>
      </c>
      <c r="M136" s="563">
        <v>21000</v>
      </c>
      <c r="N136" s="561"/>
      <c r="O136" s="561"/>
    </row>
    <row r="137" spans="2:15" s="559" customFormat="1" ht="12.75">
      <c r="B137" s="561"/>
      <c r="C137" s="561" t="s">
        <v>260</v>
      </c>
      <c r="D137" s="561" t="s">
        <v>285</v>
      </c>
      <c r="E137" s="561" t="s">
        <v>288</v>
      </c>
      <c r="F137" s="562">
        <v>12479</v>
      </c>
      <c r="G137" s="562">
        <v>43831</v>
      </c>
      <c r="H137" s="562">
        <v>43952</v>
      </c>
      <c r="I137" s="562">
        <v>43952</v>
      </c>
      <c r="J137" s="561"/>
      <c r="K137" s="561"/>
      <c r="L137" s="563">
        <v>44000</v>
      </c>
      <c r="M137" s="563">
        <v>44000</v>
      </c>
      <c r="N137" s="561"/>
      <c r="O137" s="561"/>
    </row>
    <row r="138" spans="2:15" s="559" customFormat="1" ht="12.75">
      <c r="B138" s="561"/>
      <c r="C138" s="561" t="s">
        <v>260</v>
      </c>
      <c r="D138" s="561" t="s">
        <v>285</v>
      </c>
      <c r="E138" s="561" t="s">
        <v>288</v>
      </c>
      <c r="F138" s="562">
        <v>9649</v>
      </c>
      <c r="G138" s="562">
        <v>43922</v>
      </c>
      <c r="H138" s="562">
        <v>43952</v>
      </c>
      <c r="I138" s="562">
        <v>43952</v>
      </c>
      <c r="J138" s="561"/>
      <c r="K138" s="561"/>
      <c r="L138" s="563">
        <v>27000</v>
      </c>
      <c r="M138" s="563">
        <v>27000</v>
      </c>
      <c r="N138" s="561"/>
      <c r="O138" s="561"/>
    </row>
    <row r="139" spans="2:15" s="559" customFormat="1" ht="12.75">
      <c r="B139" s="561"/>
      <c r="C139" s="561" t="s">
        <v>256</v>
      </c>
      <c r="D139" s="561" t="s">
        <v>285</v>
      </c>
      <c r="E139" s="561" t="s">
        <v>288</v>
      </c>
      <c r="F139" s="562">
        <v>12267</v>
      </c>
      <c r="G139" s="562">
        <v>43922</v>
      </c>
      <c r="H139" s="562">
        <v>43952</v>
      </c>
      <c r="I139" s="562">
        <v>43952</v>
      </c>
      <c r="J139" s="561"/>
      <c r="K139" s="561"/>
      <c r="L139" s="563">
        <v>25000</v>
      </c>
      <c r="M139" s="563">
        <v>25000</v>
      </c>
      <c r="N139" s="561"/>
      <c r="O139" s="561"/>
    </row>
    <row r="140" spans="2:15" s="559" customFormat="1" ht="12.75">
      <c r="B140" s="561"/>
      <c r="C140" s="561" t="s">
        <v>260</v>
      </c>
      <c r="D140" s="561" t="s">
        <v>285</v>
      </c>
      <c r="E140" s="561" t="s">
        <v>288</v>
      </c>
      <c r="F140" s="562">
        <v>17199</v>
      </c>
      <c r="G140" s="562">
        <v>43922</v>
      </c>
      <c r="H140" s="562">
        <v>43952</v>
      </c>
      <c r="I140" s="562">
        <v>43952</v>
      </c>
      <c r="J140" s="561"/>
      <c r="K140" s="561"/>
      <c r="L140" s="563">
        <v>50000</v>
      </c>
      <c r="M140" s="563">
        <v>50000</v>
      </c>
      <c r="N140" s="561"/>
      <c r="O140" s="561"/>
    </row>
    <row r="141" spans="2:15" s="559" customFormat="1" ht="12.75">
      <c r="B141" s="561"/>
      <c r="C141" s="561" t="s">
        <v>256</v>
      </c>
      <c r="D141" s="561" t="s">
        <v>285</v>
      </c>
      <c r="E141" s="561" t="s">
        <v>288</v>
      </c>
      <c r="F141" s="562">
        <v>10197</v>
      </c>
      <c r="G141" s="562">
        <v>43922</v>
      </c>
      <c r="H141" s="562">
        <v>43952</v>
      </c>
      <c r="I141" s="562">
        <v>43952</v>
      </c>
      <c r="J141" s="561"/>
      <c r="K141" s="561"/>
      <c r="L141" s="563">
        <v>37000</v>
      </c>
      <c r="M141" s="563">
        <v>37000</v>
      </c>
      <c r="N141" s="561"/>
      <c r="O141" s="561"/>
    </row>
    <row r="142" spans="2:15" s="559" customFormat="1" ht="12.75">
      <c r="B142" s="561"/>
      <c r="C142" s="561" t="s">
        <v>256</v>
      </c>
      <c r="D142" s="561" t="s">
        <v>285</v>
      </c>
      <c r="E142" s="561" t="s">
        <v>288</v>
      </c>
      <c r="F142" s="562">
        <v>12389</v>
      </c>
      <c r="G142" s="562">
        <v>43922</v>
      </c>
      <c r="H142" s="562">
        <v>43952</v>
      </c>
      <c r="I142" s="562">
        <v>43952</v>
      </c>
      <c r="J142" s="561"/>
      <c r="K142" s="561"/>
      <c r="L142" s="563">
        <v>50000</v>
      </c>
      <c r="M142" s="563">
        <v>50000</v>
      </c>
      <c r="N142" s="561"/>
      <c r="O142" s="561"/>
    </row>
    <row r="143" spans="2:15" s="559" customFormat="1" ht="12.75">
      <c r="B143" s="561"/>
      <c r="C143" s="561" t="s">
        <v>260</v>
      </c>
      <c r="D143" s="561" t="s">
        <v>285</v>
      </c>
      <c r="E143" s="561" t="s">
        <v>288</v>
      </c>
      <c r="F143" s="562">
        <v>11355</v>
      </c>
      <c r="G143" s="562">
        <v>43922</v>
      </c>
      <c r="H143" s="562">
        <v>43983</v>
      </c>
      <c r="I143" s="562">
        <v>44013</v>
      </c>
      <c r="J143" s="561"/>
      <c r="K143" s="561"/>
      <c r="L143" s="563">
        <v>20000</v>
      </c>
      <c r="M143" s="563">
        <v>20000</v>
      </c>
      <c r="N143" s="561"/>
      <c r="O143" s="561"/>
    </row>
    <row r="144" spans="2:15" s="559" customFormat="1" ht="12.75">
      <c r="B144" s="561"/>
      <c r="C144" s="561" t="s">
        <v>260</v>
      </c>
      <c r="D144" s="561" t="s">
        <v>285</v>
      </c>
      <c r="E144" s="561" t="s">
        <v>288</v>
      </c>
      <c r="F144" s="562">
        <v>11355</v>
      </c>
      <c r="G144" s="562">
        <v>43922</v>
      </c>
      <c r="H144" s="562">
        <v>43983</v>
      </c>
      <c r="I144" s="562">
        <v>44013</v>
      </c>
      <c r="J144" s="561"/>
      <c r="K144" s="561"/>
      <c r="L144" s="563">
        <v>25000</v>
      </c>
      <c r="M144" s="563">
        <v>25000</v>
      </c>
      <c r="N144" s="561"/>
      <c r="O144" s="561"/>
    </row>
    <row r="145" spans="2:15" s="559" customFormat="1" ht="12.75">
      <c r="B145" s="561"/>
      <c r="C145" s="561" t="s">
        <v>260</v>
      </c>
      <c r="D145" s="561" t="s">
        <v>285</v>
      </c>
      <c r="E145" s="561" t="s">
        <v>288</v>
      </c>
      <c r="F145" s="562">
        <v>10653</v>
      </c>
      <c r="G145" s="562">
        <v>43952</v>
      </c>
      <c r="H145" s="562">
        <v>43983</v>
      </c>
      <c r="I145" s="562">
        <v>43983</v>
      </c>
      <c r="J145" s="561"/>
      <c r="K145" s="561"/>
      <c r="L145" s="563">
        <v>12000</v>
      </c>
      <c r="M145" s="563">
        <v>12000</v>
      </c>
      <c r="N145" s="561"/>
      <c r="O145" s="561"/>
    </row>
    <row r="146" spans="2:15" s="559" customFormat="1" ht="12.75">
      <c r="B146" s="561"/>
      <c r="C146" s="561" t="s">
        <v>260</v>
      </c>
      <c r="D146" s="561" t="s">
        <v>285</v>
      </c>
      <c r="E146" s="561" t="s">
        <v>288</v>
      </c>
      <c r="F146" s="562">
        <v>10259</v>
      </c>
      <c r="G146" s="562">
        <v>43891</v>
      </c>
      <c r="H146" s="562">
        <v>43983</v>
      </c>
      <c r="I146" s="562">
        <v>43983</v>
      </c>
      <c r="J146" s="561"/>
      <c r="K146" s="561"/>
      <c r="L146" s="563">
        <v>13000</v>
      </c>
      <c r="M146" s="563">
        <v>13000</v>
      </c>
      <c r="N146" s="561"/>
      <c r="O146" s="561"/>
    </row>
    <row r="147" spans="2:15" s="559" customFormat="1" ht="12.75">
      <c r="B147" s="561"/>
      <c r="C147" s="561" t="s">
        <v>256</v>
      </c>
      <c r="D147" s="561" t="s">
        <v>285</v>
      </c>
      <c r="E147" s="561" t="s">
        <v>288</v>
      </c>
      <c r="F147" s="562">
        <v>14427</v>
      </c>
      <c r="G147" s="562">
        <v>43952</v>
      </c>
      <c r="H147" s="562">
        <v>43983</v>
      </c>
      <c r="I147" s="562">
        <v>43983</v>
      </c>
      <c r="J147" s="561"/>
      <c r="K147" s="561"/>
      <c r="L147" s="563">
        <v>24000</v>
      </c>
      <c r="M147" s="563">
        <v>24000</v>
      </c>
      <c r="N147" s="561"/>
      <c r="O147" s="561"/>
    </row>
    <row r="148" spans="2:15" s="559" customFormat="1" ht="12.75">
      <c r="B148" s="561"/>
      <c r="C148" s="561" t="s">
        <v>260</v>
      </c>
      <c r="D148" s="561" t="s">
        <v>285</v>
      </c>
      <c r="E148" s="561" t="s">
        <v>288</v>
      </c>
      <c r="F148" s="562">
        <v>10898</v>
      </c>
      <c r="G148" s="562">
        <v>43891</v>
      </c>
      <c r="H148" s="562">
        <v>43983</v>
      </c>
      <c r="I148" s="562">
        <v>43983</v>
      </c>
      <c r="J148" s="561"/>
      <c r="K148" s="561"/>
      <c r="L148" s="563">
        <v>45000</v>
      </c>
      <c r="M148" s="563">
        <v>45000</v>
      </c>
      <c r="N148" s="561"/>
      <c r="O148" s="561"/>
    </row>
    <row r="149" spans="2:15" s="559" customFormat="1" ht="12.75">
      <c r="B149" s="561"/>
      <c r="C149" s="561" t="s">
        <v>256</v>
      </c>
      <c r="D149" s="561" t="s">
        <v>285</v>
      </c>
      <c r="E149" s="561" t="s">
        <v>288</v>
      </c>
      <c r="F149" s="562">
        <v>17168</v>
      </c>
      <c r="G149" s="562">
        <v>43952</v>
      </c>
      <c r="H149" s="562">
        <v>43983</v>
      </c>
      <c r="I149" s="562">
        <v>43983</v>
      </c>
      <c r="J149" s="561"/>
      <c r="K149" s="561"/>
      <c r="L149" s="563">
        <v>50000</v>
      </c>
      <c r="M149" s="563">
        <v>50000</v>
      </c>
      <c r="N149" s="561"/>
      <c r="O149" s="561"/>
    </row>
    <row r="150" spans="2:15" s="559" customFormat="1" ht="12.75">
      <c r="B150" s="561"/>
      <c r="C150" s="561" t="s">
        <v>260</v>
      </c>
      <c r="D150" s="561" t="s">
        <v>285</v>
      </c>
      <c r="E150" s="561" t="s">
        <v>288</v>
      </c>
      <c r="F150" s="562">
        <v>12420</v>
      </c>
      <c r="G150" s="562">
        <v>43891</v>
      </c>
      <c r="H150" s="562">
        <v>43983</v>
      </c>
      <c r="I150" s="562">
        <v>43983</v>
      </c>
      <c r="J150" s="561"/>
      <c r="K150" s="561"/>
      <c r="L150" s="563">
        <v>47000</v>
      </c>
      <c r="M150" s="563">
        <v>47000</v>
      </c>
      <c r="N150" s="561"/>
      <c r="O150" s="561"/>
    </row>
    <row r="151" spans="2:15" s="559" customFormat="1" ht="12.75">
      <c r="B151" s="561"/>
      <c r="C151" s="561" t="s">
        <v>256</v>
      </c>
      <c r="D151" s="561" t="s">
        <v>285</v>
      </c>
      <c r="E151" s="561" t="s">
        <v>288</v>
      </c>
      <c r="F151" s="562">
        <v>12145</v>
      </c>
      <c r="G151" s="562">
        <v>43647</v>
      </c>
      <c r="H151" s="562">
        <v>43983</v>
      </c>
      <c r="I151" s="562">
        <v>44044</v>
      </c>
      <c r="J151" s="561"/>
      <c r="K151" s="561"/>
      <c r="L151" s="563">
        <v>31000</v>
      </c>
      <c r="M151" s="563">
        <v>31000</v>
      </c>
      <c r="N151" s="561"/>
      <c r="O151" s="561"/>
    </row>
    <row r="152" spans="2:15" s="559" customFormat="1" ht="12.75">
      <c r="B152" s="561"/>
      <c r="C152" s="561" t="s">
        <v>256</v>
      </c>
      <c r="D152" s="561" t="s">
        <v>285</v>
      </c>
      <c r="E152" s="561" t="s">
        <v>288</v>
      </c>
      <c r="F152" s="562">
        <v>23224</v>
      </c>
      <c r="G152" s="562">
        <v>43983</v>
      </c>
      <c r="H152" s="562">
        <v>43983</v>
      </c>
      <c r="I152" s="562">
        <v>44013</v>
      </c>
      <c r="J152" s="561"/>
      <c r="K152" s="561"/>
      <c r="L152" s="563">
        <v>52000</v>
      </c>
      <c r="M152" s="563">
        <v>52000</v>
      </c>
      <c r="N152" s="561"/>
      <c r="O152" s="561"/>
    </row>
    <row r="153" spans="2:15" s="559" customFormat="1" ht="12.75">
      <c r="B153" s="561"/>
      <c r="C153" s="561" t="s">
        <v>260</v>
      </c>
      <c r="D153" s="561" t="s">
        <v>285</v>
      </c>
      <c r="E153" s="561" t="s">
        <v>288</v>
      </c>
      <c r="F153" s="562">
        <v>20852</v>
      </c>
      <c r="G153" s="562">
        <v>43983</v>
      </c>
      <c r="H153" s="562">
        <v>44013</v>
      </c>
      <c r="I153" s="562">
        <v>44013</v>
      </c>
      <c r="J153" s="561"/>
      <c r="K153" s="561"/>
      <c r="L153" s="563">
        <v>24000</v>
      </c>
      <c r="M153" s="563">
        <v>24000</v>
      </c>
      <c r="N153" s="561"/>
      <c r="O153" s="561"/>
    </row>
    <row r="154" spans="2:15" s="559" customFormat="1" ht="12.75">
      <c r="B154" s="561"/>
      <c r="C154" s="561" t="s">
        <v>256</v>
      </c>
      <c r="D154" s="561" t="s">
        <v>285</v>
      </c>
      <c r="E154" s="561" t="s">
        <v>288</v>
      </c>
      <c r="F154" s="562">
        <v>16619</v>
      </c>
      <c r="G154" s="562">
        <v>43952</v>
      </c>
      <c r="H154" s="562">
        <v>44013</v>
      </c>
      <c r="I154" s="562">
        <v>44013</v>
      </c>
      <c r="J154" s="561"/>
      <c r="K154" s="561"/>
      <c r="L154" s="563">
        <v>43000</v>
      </c>
      <c r="M154" s="563">
        <v>43000</v>
      </c>
      <c r="N154" s="561"/>
      <c r="O154" s="561"/>
    </row>
    <row r="155" spans="2:15" s="559" customFormat="1" ht="12.75">
      <c r="B155" s="561"/>
      <c r="C155" s="561" t="s">
        <v>260</v>
      </c>
      <c r="D155" s="561" t="s">
        <v>285</v>
      </c>
      <c r="E155" s="561" t="s">
        <v>288</v>
      </c>
      <c r="F155" s="562">
        <v>12754</v>
      </c>
      <c r="G155" s="562">
        <v>43952</v>
      </c>
      <c r="H155" s="562">
        <v>44013</v>
      </c>
      <c r="I155" s="562">
        <v>44013</v>
      </c>
      <c r="J155" s="561"/>
      <c r="K155" s="561"/>
      <c r="L155" s="563">
        <v>18000</v>
      </c>
      <c r="M155" s="563">
        <v>18000</v>
      </c>
      <c r="N155" s="561"/>
      <c r="O155" s="561"/>
    </row>
    <row r="156" spans="2:15" s="559" customFormat="1" ht="12.75">
      <c r="B156" s="561"/>
      <c r="C156" s="561" t="s">
        <v>256</v>
      </c>
      <c r="D156" s="561" t="s">
        <v>285</v>
      </c>
      <c r="E156" s="561" t="s">
        <v>288</v>
      </c>
      <c r="F156" s="562">
        <v>14732</v>
      </c>
      <c r="G156" s="562">
        <v>44013</v>
      </c>
      <c r="H156" s="562">
        <v>44044</v>
      </c>
      <c r="I156" s="562">
        <v>44044</v>
      </c>
      <c r="J156" s="561"/>
      <c r="K156" s="561"/>
      <c r="L156" s="563">
        <v>50000</v>
      </c>
      <c r="M156" s="563">
        <v>50000</v>
      </c>
      <c r="N156" s="561"/>
      <c r="O156" s="561"/>
    </row>
    <row r="157" spans="2:15" s="559" customFormat="1" ht="12.75">
      <c r="B157" s="561"/>
      <c r="C157" s="561" t="s">
        <v>260</v>
      </c>
      <c r="D157" s="561" t="s">
        <v>285</v>
      </c>
      <c r="E157" s="561" t="s">
        <v>288</v>
      </c>
      <c r="F157" s="562">
        <v>19176</v>
      </c>
      <c r="G157" s="562">
        <v>43922</v>
      </c>
      <c r="H157" s="562">
        <v>44044</v>
      </c>
      <c r="I157" s="562">
        <v>44044</v>
      </c>
      <c r="J157" s="561"/>
      <c r="K157" s="561"/>
      <c r="L157" s="563">
        <v>25000</v>
      </c>
      <c r="M157" s="563">
        <v>25000</v>
      </c>
      <c r="N157" s="561"/>
      <c r="O157" s="561"/>
    </row>
    <row r="158" spans="2:15" s="559" customFormat="1" ht="12.75">
      <c r="B158" s="561"/>
      <c r="C158" s="561" t="s">
        <v>260</v>
      </c>
      <c r="D158" s="561" t="s">
        <v>285</v>
      </c>
      <c r="E158" s="561" t="s">
        <v>288</v>
      </c>
      <c r="F158" s="562">
        <v>12175</v>
      </c>
      <c r="G158" s="562">
        <v>44013</v>
      </c>
      <c r="H158" s="562">
        <v>44044</v>
      </c>
      <c r="I158" s="562">
        <v>44044</v>
      </c>
      <c r="J158" s="561"/>
      <c r="K158" s="561"/>
      <c r="L158" s="563">
        <v>22000</v>
      </c>
      <c r="M158" s="563">
        <v>22000</v>
      </c>
      <c r="N158" s="561"/>
      <c r="O158" s="561"/>
    </row>
    <row r="159" spans="2:15" s="559" customFormat="1" ht="12.75">
      <c r="B159" s="561"/>
      <c r="C159" s="561" t="s">
        <v>260</v>
      </c>
      <c r="D159" s="561" t="s">
        <v>285</v>
      </c>
      <c r="E159" s="561" t="s">
        <v>288</v>
      </c>
      <c r="F159" s="562">
        <v>11810</v>
      </c>
      <c r="G159" s="562">
        <v>44013</v>
      </c>
      <c r="H159" s="562">
        <v>44044</v>
      </c>
      <c r="I159" s="562">
        <v>44044</v>
      </c>
      <c r="J159" s="561"/>
      <c r="K159" s="561"/>
      <c r="L159" s="563">
        <v>45000</v>
      </c>
      <c r="M159" s="563">
        <v>45000</v>
      </c>
      <c r="N159" s="561"/>
      <c r="O159" s="561"/>
    </row>
    <row r="160" spans="2:15" s="559" customFormat="1" ht="12.75">
      <c r="B160" s="561"/>
      <c r="C160" s="561" t="s">
        <v>260</v>
      </c>
      <c r="D160" s="561" t="s">
        <v>285</v>
      </c>
      <c r="E160" s="561" t="s">
        <v>288</v>
      </c>
      <c r="F160" s="562">
        <v>12540</v>
      </c>
      <c r="G160" s="562">
        <v>44013</v>
      </c>
      <c r="H160" s="562">
        <v>44075</v>
      </c>
      <c r="I160" s="562">
        <v>44075</v>
      </c>
      <c r="J160" s="561"/>
      <c r="K160" s="561"/>
      <c r="L160" s="563">
        <v>10000</v>
      </c>
      <c r="M160" s="563">
        <v>10000</v>
      </c>
      <c r="N160" s="561"/>
      <c r="O160" s="561"/>
    </row>
    <row r="161" spans="2:15" s="559" customFormat="1" ht="12.75">
      <c r="B161" s="561"/>
      <c r="C161" s="561" t="s">
        <v>256</v>
      </c>
      <c r="D161" s="561" t="s">
        <v>285</v>
      </c>
      <c r="E161" s="561" t="s">
        <v>288</v>
      </c>
      <c r="F161" s="562">
        <v>19603</v>
      </c>
      <c r="G161" s="562">
        <v>44044</v>
      </c>
      <c r="H161" s="562">
        <v>44075</v>
      </c>
      <c r="I161" s="562">
        <v>44075</v>
      </c>
      <c r="J161" s="561"/>
      <c r="K161" s="561"/>
      <c r="L161" s="563">
        <v>36000</v>
      </c>
      <c r="M161" s="563">
        <v>36000</v>
      </c>
      <c r="N161" s="561"/>
      <c r="O161" s="561"/>
    </row>
    <row r="162" spans="2:15" s="559" customFormat="1" ht="12.75">
      <c r="B162" s="561"/>
      <c r="C162" s="561" t="s">
        <v>256</v>
      </c>
      <c r="D162" s="561" t="s">
        <v>285</v>
      </c>
      <c r="E162" s="561" t="s">
        <v>288</v>
      </c>
      <c r="F162" s="562">
        <v>13089</v>
      </c>
      <c r="G162" s="562">
        <v>44044</v>
      </c>
      <c r="H162" s="562">
        <v>44075</v>
      </c>
      <c r="I162" s="562">
        <v>44075</v>
      </c>
      <c r="J162" s="561"/>
      <c r="K162" s="561"/>
      <c r="L162" s="563">
        <v>29000</v>
      </c>
      <c r="M162" s="563">
        <v>29000</v>
      </c>
      <c r="N162" s="561"/>
      <c r="O162" s="561"/>
    </row>
    <row r="163" spans="2:15" s="559" customFormat="1" ht="12.75">
      <c r="B163" s="561"/>
      <c r="C163" s="561" t="s">
        <v>260</v>
      </c>
      <c r="D163" s="561" t="s">
        <v>285</v>
      </c>
      <c r="E163" s="561" t="s">
        <v>288</v>
      </c>
      <c r="F163" s="562">
        <v>19268</v>
      </c>
      <c r="G163" s="562">
        <v>43983</v>
      </c>
      <c r="H163" s="562">
        <v>44075</v>
      </c>
      <c r="I163" s="562">
        <v>44105</v>
      </c>
      <c r="J163" s="561"/>
      <c r="K163" s="561"/>
      <c r="L163" s="561"/>
      <c r="M163" s="561"/>
      <c r="N163" s="561"/>
      <c r="O163" s="561"/>
    </row>
    <row r="164" spans="2:15" s="559" customFormat="1" ht="12.75">
      <c r="B164" s="561"/>
      <c r="C164" s="561" t="s">
        <v>260</v>
      </c>
      <c r="D164" s="561" t="s">
        <v>285</v>
      </c>
      <c r="E164" s="561" t="s">
        <v>288</v>
      </c>
      <c r="F164" s="562">
        <v>19268</v>
      </c>
      <c r="G164" s="562">
        <v>43983</v>
      </c>
      <c r="H164" s="562">
        <v>44105</v>
      </c>
      <c r="I164" s="562">
        <v>44105</v>
      </c>
      <c r="J164" s="561"/>
      <c r="K164" s="561"/>
      <c r="L164" s="563">
        <v>50000</v>
      </c>
      <c r="M164" s="563">
        <v>50000</v>
      </c>
      <c r="N164" s="561"/>
      <c r="O164" s="561"/>
    </row>
    <row r="165" spans="2:15" s="559" customFormat="1" ht="12.75">
      <c r="B165" s="561"/>
      <c r="C165" s="561" t="s">
        <v>260</v>
      </c>
      <c r="D165" s="561" t="s">
        <v>285</v>
      </c>
      <c r="E165" s="561" t="s">
        <v>288</v>
      </c>
      <c r="F165" s="562">
        <v>15311</v>
      </c>
      <c r="G165" s="562">
        <v>43983</v>
      </c>
      <c r="H165" s="562">
        <v>44105</v>
      </c>
      <c r="I165" s="562">
        <v>44256</v>
      </c>
      <c r="J165" s="561"/>
      <c r="K165" s="561"/>
      <c r="L165" s="563">
        <v>26000</v>
      </c>
      <c r="M165" s="563">
        <v>26000</v>
      </c>
      <c r="N165" s="561"/>
      <c r="O165" s="561"/>
    </row>
    <row r="166" spans="2:15" s="559" customFormat="1" ht="12.75">
      <c r="B166" s="561"/>
      <c r="C166" s="561" t="s">
        <v>260</v>
      </c>
      <c r="D166" s="561" t="s">
        <v>285</v>
      </c>
      <c r="E166" s="561" t="s">
        <v>288</v>
      </c>
      <c r="F166" s="562">
        <v>17654</v>
      </c>
      <c r="G166" s="562">
        <v>44075</v>
      </c>
      <c r="H166" s="562">
        <v>44105</v>
      </c>
      <c r="I166" s="562">
        <v>44105</v>
      </c>
      <c r="J166" s="561"/>
      <c r="K166" s="561"/>
      <c r="L166" s="563">
        <v>35000</v>
      </c>
      <c r="M166" s="563">
        <v>35000</v>
      </c>
      <c r="N166" s="561"/>
      <c r="O166" s="561"/>
    </row>
    <row r="167" spans="2:15" s="559" customFormat="1" ht="12.75">
      <c r="B167" s="561"/>
      <c r="C167" s="561" t="s">
        <v>260</v>
      </c>
      <c r="D167" s="561" t="s">
        <v>285</v>
      </c>
      <c r="E167" s="561" t="s">
        <v>288</v>
      </c>
      <c r="F167" s="562">
        <v>13881</v>
      </c>
      <c r="G167" s="562">
        <v>44044</v>
      </c>
      <c r="H167" s="562">
        <v>44105</v>
      </c>
      <c r="I167" s="562">
        <v>44105</v>
      </c>
      <c r="J167" s="561"/>
      <c r="K167" s="561"/>
      <c r="L167" s="563">
        <v>50000</v>
      </c>
      <c r="M167" s="563">
        <v>50000</v>
      </c>
      <c r="N167" s="561"/>
      <c r="O167" s="561"/>
    </row>
    <row r="168" spans="2:15" s="559" customFormat="1" ht="12.75">
      <c r="B168" s="561"/>
      <c r="C168" s="561" t="s">
        <v>260</v>
      </c>
      <c r="D168" s="561" t="s">
        <v>285</v>
      </c>
      <c r="E168" s="561" t="s">
        <v>288</v>
      </c>
      <c r="F168" s="562">
        <v>24108</v>
      </c>
      <c r="G168" s="562">
        <v>43922</v>
      </c>
      <c r="H168" s="562">
        <v>44105</v>
      </c>
      <c r="I168" s="562">
        <v>44105</v>
      </c>
      <c r="J168" s="561"/>
      <c r="K168" s="561"/>
      <c r="L168" s="563">
        <v>68000</v>
      </c>
      <c r="M168" s="563">
        <v>68000</v>
      </c>
      <c r="N168" s="561"/>
      <c r="O168" s="561"/>
    </row>
    <row r="169" spans="2:15" s="559" customFormat="1" ht="12.75">
      <c r="B169" s="561"/>
      <c r="C169" s="561" t="s">
        <v>260</v>
      </c>
      <c r="D169" s="561" t="s">
        <v>285</v>
      </c>
      <c r="E169" s="561" t="s">
        <v>288</v>
      </c>
      <c r="F169" s="562">
        <v>13728</v>
      </c>
      <c r="G169" s="562">
        <v>44013</v>
      </c>
      <c r="H169" s="562">
        <v>44105</v>
      </c>
      <c r="I169" s="562">
        <v>44105</v>
      </c>
      <c r="J169" s="561"/>
      <c r="K169" s="561"/>
      <c r="L169" s="563">
        <v>25000</v>
      </c>
      <c r="M169" s="563">
        <v>25000</v>
      </c>
      <c r="N169" s="561"/>
      <c r="O169" s="561"/>
    </row>
    <row r="170" spans="2:15" s="559" customFormat="1" ht="12.75">
      <c r="B170" s="561"/>
      <c r="C170" s="561" t="s">
        <v>260</v>
      </c>
      <c r="D170" s="561" t="s">
        <v>285</v>
      </c>
      <c r="E170" s="561" t="s">
        <v>288</v>
      </c>
      <c r="F170" s="562">
        <v>11383</v>
      </c>
      <c r="G170" s="562">
        <v>44105</v>
      </c>
      <c r="H170" s="562">
        <v>44136</v>
      </c>
      <c r="I170" s="562">
        <v>44136</v>
      </c>
      <c r="J170" s="561"/>
      <c r="K170" s="561"/>
      <c r="L170" s="563">
        <v>22000</v>
      </c>
      <c r="M170" s="563">
        <v>22000</v>
      </c>
      <c r="N170" s="561"/>
      <c r="O170" s="561"/>
    </row>
    <row r="171" spans="2:15" s="559" customFormat="1" ht="12.75">
      <c r="B171" s="561"/>
      <c r="C171" s="561" t="s">
        <v>256</v>
      </c>
      <c r="D171" s="561" t="s">
        <v>285</v>
      </c>
      <c r="E171" s="561" t="s">
        <v>288</v>
      </c>
      <c r="F171" s="562">
        <v>9832</v>
      </c>
      <c r="G171" s="562">
        <v>44075</v>
      </c>
      <c r="H171" s="562">
        <v>44136</v>
      </c>
      <c r="I171" s="562">
        <v>44136</v>
      </c>
      <c r="J171" s="561"/>
      <c r="K171" s="561"/>
      <c r="L171" s="563">
        <v>9000</v>
      </c>
      <c r="M171" s="563">
        <v>9000</v>
      </c>
      <c r="N171" s="561"/>
      <c r="O171" s="561"/>
    </row>
    <row r="172" spans="2:15" s="559" customFormat="1" ht="12.75">
      <c r="B172" s="561"/>
      <c r="C172" s="561" t="s">
        <v>260</v>
      </c>
      <c r="D172" s="561" t="s">
        <v>285</v>
      </c>
      <c r="E172" s="561" t="s">
        <v>288</v>
      </c>
      <c r="F172" s="562">
        <v>20121</v>
      </c>
      <c r="G172" s="562">
        <v>44105</v>
      </c>
      <c r="H172" s="562">
        <v>44136</v>
      </c>
      <c r="I172" s="562">
        <v>44136</v>
      </c>
      <c r="J172" s="561"/>
      <c r="K172" s="561"/>
      <c r="L172" s="563">
        <v>15000</v>
      </c>
      <c r="M172" s="563">
        <v>15000</v>
      </c>
      <c r="N172" s="561"/>
      <c r="O172" s="561"/>
    </row>
    <row r="173" spans="2:15" s="559" customFormat="1" ht="12.75">
      <c r="B173" s="561"/>
      <c r="C173" s="561" t="s">
        <v>260</v>
      </c>
      <c r="D173" s="561" t="s">
        <v>285</v>
      </c>
      <c r="E173" s="561" t="s">
        <v>288</v>
      </c>
      <c r="F173" s="562">
        <v>24929</v>
      </c>
      <c r="G173" s="562">
        <v>44075</v>
      </c>
      <c r="H173" s="562">
        <v>44136</v>
      </c>
      <c r="I173" s="562">
        <v>44136</v>
      </c>
      <c r="J173" s="561"/>
      <c r="K173" s="561"/>
      <c r="L173" s="563">
        <v>54000</v>
      </c>
      <c r="M173" s="563">
        <v>54000</v>
      </c>
      <c r="N173" s="561"/>
      <c r="O173" s="561"/>
    </row>
    <row r="174" spans="2:15" s="559" customFormat="1" ht="12.75">
      <c r="B174" s="561"/>
      <c r="C174" s="561" t="s">
        <v>260</v>
      </c>
      <c r="D174" s="561" t="s">
        <v>285</v>
      </c>
      <c r="E174" s="561" t="s">
        <v>288</v>
      </c>
      <c r="F174" s="562">
        <v>20515</v>
      </c>
      <c r="G174" s="562">
        <v>44044</v>
      </c>
      <c r="H174" s="562">
        <v>44136</v>
      </c>
      <c r="I174" s="562">
        <v>44136</v>
      </c>
      <c r="J174" s="561"/>
      <c r="K174" s="561"/>
      <c r="L174" s="563">
        <v>25000</v>
      </c>
      <c r="M174" s="563">
        <v>25000</v>
      </c>
      <c r="N174" s="561"/>
      <c r="O174" s="561"/>
    </row>
    <row r="175" spans="2:15" s="559" customFormat="1" ht="12.75">
      <c r="B175" s="561"/>
      <c r="C175" s="561" t="s">
        <v>260</v>
      </c>
      <c r="D175" s="561" t="s">
        <v>285</v>
      </c>
      <c r="E175" s="561" t="s">
        <v>288</v>
      </c>
      <c r="F175" s="562">
        <v>15097</v>
      </c>
      <c r="G175" s="562">
        <v>43952</v>
      </c>
      <c r="H175" s="562">
        <v>44136</v>
      </c>
      <c r="I175" s="562">
        <v>44197</v>
      </c>
      <c r="J175" s="561"/>
      <c r="K175" s="561"/>
      <c r="L175" s="563">
        <v>50000</v>
      </c>
      <c r="M175" s="563">
        <v>50000</v>
      </c>
      <c r="N175" s="561"/>
      <c r="O175" s="561"/>
    </row>
    <row r="176" spans="2:15" s="559" customFormat="1" ht="12.75">
      <c r="B176" s="561"/>
      <c r="C176" s="561" t="s">
        <v>260</v>
      </c>
      <c r="D176" s="561" t="s">
        <v>285</v>
      </c>
      <c r="E176" s="561" t="s">
        <v>288</v>
      </c>
      <c r="F176" s="562">
        <v>14885</v>
      </c>
      <c r="G176" s="562">
        <v>44136</v>
      </c>
      <c r="H176" s="562">
        <v>44166</v>
      </c>
      <c r="I176" s="562">
        <v>44166</v>
      </c>
      <c r="J176" s="561"/>
      <c r="K176" s="561"/>
      <c r="L176" s="563">
        <v>37000</v>
      </c>
      <c r="M176" s="563">
        <v>37000</v>
      </c>
      <c r="N176" s="561"/>
      <c r="O176" s="561"/>
    </row>
    <row r="177" spans="2:15" s="559" customFormat="1" ht="12.75">
      <c r="B177" s="561"/>
      <c r="C177" s="561" t="s">
        <v>256</v>
      </c>
      <c r="D177" s="561" t="s">
        <v>285</v>
      </c>
      <c r="E177" s="561" t="s">
        <v>288</v>
      </c>
      <c r="F177" s="562">
        <v>22313</v>
      </c>
      <c r="G177" s="562">
        <v>44136</v>
      </c>
      <c r="H177" s="562">
        <v>44166</v>
      </c>
      <c r="I177" s="562">
        <v>44166</v>
      </c>
      <c r="J177" s="561"/>
      <c r="K177" s="561"/>
      <c r="L177" s="563">
        <v>50000</v>
      </c>
      <c r="M177" s="563">
        <v>50000</v>
      </c>
      <c r="N177" s="561"/>
      <c r="O177" s="561"/>
    </row>
    <row r="178" spans="2:15" s="559" customFormat="1" ht="12.75">
      <c r="B178" s="561"/>
      <c r="C178" s="561" t="s">
        <v>256</v>
      </c>
      <c r="D178" s="561" t="s">
        <v>285</v>
      </c>
      <c r="E178" s="561" t="s">
        <v>288</v>
      </c>
      <c r="F178" s="562">
        <v>16528</v>
      </c>
      <c r="G178" s="562">
        <v>44136</v>
      </c>
      <c r="H178" s="562">
        <v>44166</v>
      </c>
      <c r="I178" s="562">
        <v>44166</v>
      </c>
      <c r="J178" s="561"/>
      <c r="K178" s="561"/>
      <c r="L178" s="563">
        <v>27000</v>
      </c>
      <c r="M178" s="563">
        <v>27000</v>
      </c>
      <c r="N178" s="561"/>
      <c r="O178" s="561"/>
    </row>
    <row r="179" spans="2:15" s="559" customFormat="1" ht="12.75">
      <c r="B179" s="561"/>
      <c r="C179" s="561" t="s">
        <v>256</v>
      </c>
      <c r="D179" s="561" t="s">
        <v>285</v>
      </c>
      <c r="E179" s="561" t="s">
        <v>288</v>
      </c>
      <c r="F179" s="562">
        <v>17989</v>
      </c>
      <c r="G179" s="562">
        <v>44136</v>
      </c>
      <c r="H179" s="562">
        <v>44166</v>
      </c>
      <c r="I179" s="562">
        <v>44166</v>
      </c>
      <c r="J179" s="561"/>
      <c r="K179" s="561"/>
      <c r="L179" s="563">
        <v>52000</v>
      </c>
      <c r="M179" s="563">
        <v>52000</v>
      </c>
      <c r="N179" s="561"/>
      <c r="O179" s="561"/>
    </row>
    <row r="180" spans="2:15" s="559" customFormat="1" ht="12.75">
      <c r="B180" s="561"/>
      <c r="C180" s="561" t="s">
        <v>260</v>
      </c>
      <c r="D180" s="561" t="s">
        <v>285</v>
      </c>
      <c r="E180" s="561" t="s">
        <v>288</v>
      </c>
      <c r="F180" s="562">
        <v>19146</v>
      </c>
      <c r="G180" s="562">
        <v>44166</v>
      </c>
      <c r="H180" s="562">
        <v>44197</v>
      </c>
      <c r="I180" s="562">
        <v>44197</v>
      </c>
      <c r="J180" s="561"/>
      <c r="K180" s="561"/>
      <c r="L180" s="563">
        <v>25000</v>
      </c>
      <c r="M180" s="563">
        <v>25000</v>
      </c>
      <c r="N180" s="561"/>
      <c r="O180" s="561"/>
    </row>
    <row r="181" spans="2:15" s="559" customFormat="1" ht="12.75">
      <c r="B181" s="561"/>
      <c r="C181" s="561" t="s">
        <v>260</v>
      </c>
      <c r="D181" s="561" t="s">
        <v>285</v>
      </c>
      <c r="E181" s="561" t="s">
        <v>288</v>
      </c>
      <c r="F181" s="562">
        <v>12754</v>
      </c>
      <c r="G181" s="562">
        <v>44136</v>
      </c>
      <c r="H181" s="562">
        <v>44197</v>
      </c>
      <c r="I181" s="562">
        <v>44197</v>
      </c>
      <c r="J181" s="561"/>
      <c r="K181" s="561"/>
      <c r="L181" s="563">
        <v>5000</v>
      </c>
      <c r="M181" s="563">
        <v>5000</v>
      </c>
      <c r="N181" s="561"/>
      <c r="O181" s="561"/>
    </row>
    <row r="182" spans="2:15" s="559" customFormat="1" ht="12.75">
      <c r="B182" s="561"/>
      <c r="C182" s="561" t="s">
        <v>256</v>
      </c>
      <c r="D182" s="561" t="s">
        <v>285</v>
      </c>
      <c r="E182" s="561" t="s">
        <v>288</v>
      </c>
      <c r="F182" s="562">
        <v>22402</v>
      </c>
      <c r="G182" s="562">
        <v>44166</v>
      </c>
      <c r="H182" s="562">
        <v>44197</v>
      </c>
      <c r="I182" s="562">
        <v>44197</v>
      </c>
      <c r="J182" s="561"/>
      <c r="K182" s="561"/>
      <c r="L182" s="563">
        <v>76000</v>
      </c>
      <c r="M182" s="563">
        <v>76000</v>
      </c>
      <c r="N182" s="561"/>
      <c r="O182" s="561"/>
    </row>
    <row r="183" spans="2:15" s="559" customFormat="1" ht="12.75">
      <c r="B183" s="561"/>
      <c r="C183" s="561" t="s">
        <v>256</v>
      </c>
      <c r="D183" s="561" t="s">
        <v>285</v>
      </c>
      <c r="E183" s="561" t="s">
        <v>288</v>
      </c>
      <c r="F183" s="562">
        <v>10410</v>
      </c>
      <c r="G183" s="562">
        <v>44166</v>
      </c>
      <c r="H183" s="562">
        <v>44197</v>
      </c>
      <c r="I183" s="562">
        <v>44197</v>
      </c>
      <c r="J183" s="561"/>
      <c r="K183" s="561"/>
      <c r="L183" s="563">
        <v>25000</v>
      </c>
      <c r="M183" s="563">
        <v>25000</v>
      </c>
      <c r="N183" s="561"/>
      <c r="O183" s="561"/>
    </row>
    <row r="184" spans="2:15" s="559" customFormat="1" ht="12.75">
      <c r="B184" s="561"/>
      <c r="C184" s="561" t="s">
        <v>260</v>
      </c>
      <c r="D184" s="561" t="s">
        <v>285</v>
      </c>
      <c r="E184" s="561" t="s">
        <v>288</v>
      </c>
      <c r="F184" s="562">
        <v>12844</v>
      </c>
      <c r="G184" s="562">
        <v>44166</v>
      </c>
      <c r="H184" s="562">
        <v>44197</v>
      </c>
      <c r="I184" s="562">
        <v>44197</v>
      </c>
      <c r="J184" s="561"/>
      <c r="K184" s="561"/>
      <c r="L184" s="563">
        <v>24000</v>
      </c>
      <c r="M184" s="563">
        <v>24000</v>
      </c>
      <c r="N184" s="561"/>
      <c r="O184" s="561"/>
    </row>
    <row r="185" spans="2:15" s="559" customFormat="1" ht="12.75">
      <c r="B185" s="561"/>
      <c r="C185" s="561" t="s">
        <v>260</v>
      </c>
      <c r="D185" s="561" t="s">
        <v>285</v>
      </c>
      <c r="E185" s="561" t="s">
        <v>288</v>
      </c>
      <c r="F185" s="562">
        <v>20972</v>
      </c>
      <c r="G185" s="562">
        <v>44166</v>
      </c>
      <c r="H185" s="562">
        <v>44197</v>
      </c>
      <c r="I185" s="562">
        <v>44197</v>
      </c>
      <c r="J185" s="561"/>
      <c r="K185" s="561"/>
      <c r="L185" s="563">
        <v>4000</v>
      </c>
      <c r="M185" s="563">
        <v>4000</v>
      </c>
      <c r="N185" s="561"/>
      <c r="O185" s="561"/>
    </row>
    <row r="186" spans="2:15" s="559" customFormat="1" ht="12.75">
      <c r="B186" s="561"/>
      <c r="C186" s="561" t="s">
        <v>260</v>
      </c>
      <c r="D186" s="561" t="s">
        <v>285</v>
      </c>
      <c r="E186" s="561" t="s">
        <v>288</v>
      </c>
      <c r="F186" s="562">
        <v>13789</v>
      </c>
      <c r="G186" s="562">
        <v>44136</v>
      </c>
      <c r="H186" s="562">
        <v>44197</v>
      </c>
      <c r="I186" s="562">
        <v>44197</v>
      </c>
      <c r="J186" s="561"/>
      <c r="K186" s="561"/>
      <c r="L186" s="563">
        <v>18000</v>
      </c>
      <c r="M186" s="563">
        <v>18000</v>
      </c>
      <c r="N186" s="561"/>
      <c r="O186" s="561"/>
    </row>
    <row r="187" spans="2:15" s="559" customFormat="1" ht="12.75">
      <c r="B187" s="561"/>
      <c r="C187" s="561" t="s">
        <v>260</v>
      </c>
      <c r="D187" s="561" t="s">
        <v>285</v>
      </c>
      <c r="E187" s="561" t="s">
        <v>288</v>
      </c>
      <c r="F187" s="562">
        <v>12997</v>
      </c>
      <c r="G187" s="562">
        <v>44136</v>
      </c>
      <c r="H187" s="562">
        <v>44228</v>
      </c>
      <c r="I187" s="562">
        <v>44228</v>
      </c>
      <c r="J187" s="561"/>
      <c r="K187" s="561"/>
      <c r="L187" s="563">
        <v>24000</v>
      </c>
      <c r="M187" s="563">
        <v>24000</v>
      </c>
      <c r="N187" s="561"/>
      <c r="O187" s="561"/>
    </row>
    <row r="188" spans="2:15" s="559" customFormat="1" ht="12.75">
      <c r="B188" s="561"/>
      <c r="C188" s="561" t="s">
        <v>260</v>
      </c>
      <c r="D188" s="561" t="s">
        <v>285</v>
      </c>
      <c r="E188" s="561" t="s">
        <v>288</v>
      </c>
      <c r="F188" s="562">
        <v>9953</v>
      </c>
      <c r="G188" s="562">
        <v>44197</v>
      </c>
      <c r="H188" s="562">
        <v>44228</v>
      </c>
      <c r="I188" s="562">
        <v>44228</v>
      </c>
      <c r="J188" s="561"/>
      <c r="K188" s="561"/>
      <c r="L188" s="563">
        <v>6000</v>
      </c>
      <c r="M188" s="563">
        <v>6000</v>
      </c>
      <c r="N188" s="561"/>
      <c r="O188" s="561"/>
    </row>
    <row r="189" spans="2:15" s="559" customFormat="1" ht="12.75">
      <c r="B189" s="561"/>
      <c r="C189" s="561" t="s">
        <v>256</v>
      </c>
      <c r="D189" s="561" t="s">
        <v>285</v>
      </c>
      <c r="E189" s="561" t="s">
        <v>288</v>
      </c>
      <c r="F189" s="562">
        <v>15919</v>
      </c>
      <c r="G189" s="562">
        <v>44197</v>
      </c>
      <c r="H189" s="562">
        <v>44228</v>
      </c>
      <c r="I189" s="562">
        <v>44228</v>
      </c>
      <c r="J189" s="561"/>
      <c r="K189" s="561"/>
      <c r="L189" s="563">
        <v>50000</v>
      </c>
      <c r="M189" s="563">
        <v>50000</v>
      </c>
      <c r="N189" s="561"/>
      <c r="O189" s="561"/>
    </row>
    <row r="190" spans="2:15" s="559" customFormat="1" ht="12.75">
      <c r="B190" s="561"/>
      <c r="C190" s="561" t="s">
        <v>256</v>
      </c>
      <c r="D190" s="561" t="s">
        <v>285</v>
      </c>
      <c r="E190" s="561" t="s">
        <v>288</v>
      </c>
      <c r="F190" s="562">
        <v>13363</v>
      </c>
      <c r="G190" s="562">
        <v>44166</v>
      </c>
      <c r="H190" s="562">
        <v>44228</v>
      </c>
      <c r="I190" s="562">
        <v>44228</v>
      </c>
      <c r="J190" s="561"/>
      <c r="K190" s="561"/>
      <c r="L190" s="563">
        <v>38000</v>
      </c>
      <c r="M190" s="563">
        <v>38000</v>
      </c>
      <c r="N190" s="561"/>
      <c r="O190" s="561"/>
    </row>
    <row r="191" spans="2:15" s="559" customFormat="1" ht="12.75">
      <c r="B191" s="561"/>
      <c r="C191" s="561" t="s">
        <v>260</v>
      </c>
      <c r="D191" s="561" t="s">
        <v>285</v>
      </c>
      <c r="E191" s="561" t="s">
        <v>288</v>
      </c>
      <c r="F191" s="562">
        <v>16377</v>
      </c>
      <c r="G191" s="562">
        <v>44197</v>
      </c>
      <c r="H191" s="562">
        <v>44228</v>
      </c>
      <c r="I191" s="562">
        <v>44228</v>
      </c>
      <c r="J191" s="561"/>
      <c r="K191" s="561"/>
      <c r="L191" s="563">
        <v>28000</v>
      </c>
      <c r="M191" s="563">
        <v>28000</v>
      </c>
      <c r="N191" s="561"/>
      <c r="O191" s="561"/>
    </row>
    <row r="192" spans="2:15" s="559" customFormat="1" ht="12.75">
      <c r="B192" s="561"/>
      <c r="C192" s="561" t="s">
        <v>260</v>
      </c>
      <c r="D192" s="561" t="s">
        <v>285</v>
      </c>
      <c r="E192" s="561" t="s">
        <v>288</v>
      </c>
      <c r="F192" s="562">
        <v>16772</v>
      </c>
      <c r="G192" s="562">
        <v>44166</v>
      </c>
      <c r="H192" s="562">
        <v>44228</v>
      </c>
      <c r="I192" s="562">
        <v>44228</v>
      </c>
      <c r="J192" s="561"/>
      <c r="K192" s="561"/>
      <c r="L192" s="563">
        <v>18000</v>
      </c>
      <c r="M192" s="563">
        <v>18000</v>
      </c>
      <c r="N192" s="561"/>
      <c r="O192" s="561"/>
    </row>
    <row r="193" spans="2:15" s="559" customFormat="1" ht="12.75">
      <c r="B193" s="561"/>
      <c r="C193" s="561" t="s">
        <v>256</v>
      </c>
      <c r="D193" s="561" t="s">
        <v>285</v>
      </c>
      <c r="E193" s="561" t="s">
        <v>288</v>
      </c>
      <c r="F193" s="562">
        <v>11810</v>
      </c>
      <c r="G193" s="562">
        <v>44197</v>
      </c>
      <c r="H193" s="562">
        <v>44228</v>
      </c>
      <c r="I193" s="562">
        <v>44228</v>
      </c>
      <c r="J193" s="561"/>
      <c r="K193" s="561"/>
      <c r="L193" s="563">
        <v>11000</v>
      </c>
      <c r="M193" s="563">
        <v>11000</v>
      </c>
      <c r="N193" s="561"/>
      <c r="O193" s="561"/>
    </row>
    <row r="194" spans="2:15" s="559" customFormat="1" ht="12.75">
      <c r="B194" s="561"/>
      <c r="C194" s="561" t="s">
        <v>260</v>
      </c>
      <c r="D194" s="561" t="s">
        <v>285</v>
      </c>
      <c r="E194" s="561" t="s">
        <v>288</v>
      </c>
      <c r="F194" s="562">
        <v>11871</v>
      </c>
      <c r="G194" s="562">
        <v>44197</v>
      </c>
      <c r="H194" s="562">
        <v>44228</v>
      </c>
      <c r="I194" s="562">
        <v>44228</v>
      </c>
      <c r="J194" s="561"/>
      <c r="K194" s="561"/>
      <c r="L194" s="563">
        <v>36000</v>
      </c>
      <c r="M194" s="563">
        <v>36000</v>
      </c>
      <c r="N194" s="561"/>
      <c r="O194" s="561"/>
    </row>
    <row r="195" spans="2:15" s="559" customFormat="1" ht="12.75">
      <c r="B195" s="561"/>
      <c r="C195" s="561" t="s">
        <v>260</v>
      </c>
      <c r="D195" s="561" t="s">
        <v>285</v>
      </c>
      <c r="E195" s="561" t="s">
        <v>288</v>
      </c>
      <c r="F195" s="562">
        <v>14763</v>
      </c>
      <c r="G195" s="562">
        <v>44197</v>
      </c>
      <c r="H195" s="562">
        <v>44228</v>
      </c>
      <c r="I195" s="562">
        <v>44228</v>
      </c>
      <c r="J195" s="561"/>
      <c r="K195" s="561"/>
      <c r="L195" s="563">
        <v>25000</v>
      </c>
      <c r="M195" s="563">
        <v>25000</v>
      </c>
      <c r="N195" s="561"/>
      <c r="O195" s="561"/>
    </row>
    <row r="196" spans="2:15" s="559" customFormat="1" ht="12.75">
      <c r="B196" s="561"/>
      <c r="C196" s="561" t="s">
        <v>256</v>
      </c>
      <c r="D196" s="561" t="s">
        <v>285</v>
      </c>
      <c r="E196" s="561" t="s">
        <v>288</v>
      </c>
      <c r="F196" s="562">
        <v>16103</v>
      </c>
      <c r="G196" s="562">
        <v>44228</v>
      </c>
      <c r="H196" s="562">
        <v>44256</v>
      </c>
      <c r="I196" s="562">
        <v>44256</v>
      </c>
      <c r="J196" s="561"/>
      <c r="K196" s="561"/>
      <c r="L196" s="563">
        <v>50000</v>
      </c>
      <c r="M196" s="563">
        <v>50000</v>
      </c>
      <c r="N196" s="561"/>
      <c r="O196" s="561"/>
    </row>
    <row r="197" spans="2:15" s="559" customFormat="1" ht="12.75">
      <c r="B197" s="561"/>
      <c r="C197" s="561" t="s">
        <v>260</v>
      </c>
      <c r="D197" s="561" t="s">
        <v>285</v>
      </c>
      <c r="E197" s="561" t="s">
        <v>288</v>
      </c>
      <c r="F197" s="562">
        <v>17930</v>
      </c>
      <c r="G197" s="562">
        <v>44197</v>
      </c>
      <c r="H197" s="562">
        <v>44256</v>
      </c>
      <c r="I197" s="562">
        <v>44256</v>
      </c>
      <c r="J197" s="561"/>
      <c r="K197" s="561"/>
      <c r="L197" s="563">
        <v>33000</v>
      </c>
      <c r="M197" s="563">
        <v>33000</v>
      </c>
      <c r="N197" s="561"/>
      <c r="O197" s="561"/>
    </row>
    <row r="198" spans="2:15" s="559" customFormat="1" ht="12.75">
      <c r="B198" s="561"/>
      <c r="C198" s="561" t="s">
        <v>260</v>
      </c>
      <c r="D198" s="561" t="s">
        <v>285</v>
      </c>
      <c r="E198" s="561" t="s">
        <v>288</v>
      </c>
      <c r="F198" s="562">
        <v>17868</v>
      </c>
      <c r="G198" s="562">
        <v>44166</v>
      </c>
      <c r="H198" s="562">
        <v>44256</v>
      </c>
      <c r="I198" s="562">
        <v>44256</v>
      </c>
      <c r="J198" s="561"/>
      <c r="K198" s="561"/>
      <c r="L198" s="563">
        <v>25000</v>
      </c>
      <c r="M198" s="563">
        <v>25000</v>
      </c>
      <c r="N198" s="561"/>
      <c r="O198" s="561"/>
    </row>
    <row r="199" spans="2:15" s="559" customFormat="1" ht="12.75">
      <c r="B199" s="561"/>
      <c r="C199" s="561" t="s">
        <v>260</v>
      </c>
      <c r="D199" s="561" t="s">
        <v>285</v>
      </c>
      <c r="E199" s="561" t="s">
        <v>288</v>
      </c>
      <c r="F199" s="562">
        <v>11414</v>
      </c>
      <c r="G199" s="562">
        <v>44228</v>
      </c>
      <c r="H199" s="562">
        <v>44256</v>
      </c>
      <c r="I199" s="562">
        <v>44256</v>
      </c>
      <c r="J199" s="561"/>
      <c r="K199" s="561"/>
      <c r="L199" s="563">
        <v>12000</v>
      </c>
      <c r="M199" s="563">
        <v>12000</v>
      </c>
      <c r="N199" s="561"/>
      <c r="O199" s="561"/>
    </row>
    <row r="200" spans="2:15" s="559" customFormat="1" ht="12.75">
      <c r="B200" s="561"/>
      <c r="C200" s="561" t="s">
        <v>256</v>
      </c>
      <c r="D200" s="561" t="s">
        <v>285</v>
      </c>
      <c r="E200" s="561" t="s">
        <v>288</v>
      </c>
      <c r="F200" s="562">
        <v>19511</v>
      </c>
      <c r="G200" s="562">
        <v>44228</v>
      </c>
      <c r="H200" s="562">
        <v>44256</v>
      </c>
      <c r="I200" s="562">
        <v>44256</v>
      </c>
      <c r="J200" s="561"/>
      <c r="K200" s="561"/>
      <c r="L200" s="563">
        <v>46000</v>
      </c>
      <c r="M200" s="563">
        <v>46000</v>
      </c>
      <c r="N200" s="561"/>
      <c r="O200" s="561"/>
    </row>
    <row r="201" spans="2:15" s="559" customFormat="1" ht="12.75">
      <c r="B201" s="561"/>
      <c r="C201" s="561" t="s">
        <v>256</v>
      </c>
      <c r="D201" s="561" t="s">
        <v>285</v>
      </c>
      <c r="E201" s="561" t="s">
        <v>288</v>
      </c>
      <c r="F201" s="562">
        <v>14763</v>
      </c>
      <c r="G201" s="562">
        <v>44197</v>
      </c>
      <c r="H201" s="562">
        <v>44256</v>
      </c>
      <c r="I201" s="562">
        <v>44256</v>
      </c>
      <c r="J201" s="561"/>
      <c r="K201" s="561"/>
      <c r="L201" s="563">
        <v>50000</v>
      </c>
      <c r="M201" s="563">
        <v>50000</v>
      </c>
      <c r="N201" s="561"/>
      <c r="O201" s="561"/>
    </row>
    <row r="202" spans="2:15" s="559" customFormat="1" ht="12.75">
      <c r="B202" s="561"/>
      <c r="C202" s="561" t="s">
        <v>260</v>
      </c>
      <c r="D202" s="561" t="s">
        <v>285</v>
      </c>
      <c r="E202" s="561" t="s">
        <v>288</v>
      </c>
      <c r="F202" s="562">
        <v>15189</v>
      </c>
      <c r="G202" s="562">
        <v>44256</v>
      </c>
      <c r="H202" s="562">
        <v>44256</v>
      </c>
      <c r="I202" s="562">
        <v>44256</v>
      </c>
      <c r="J202" s="561"/>
      <c r="K202" s="561"/>
      <c r="L202" s="563">
        <v>32000</v>
      </c>
      <c r="M202" s="563">
        <v>32000</v>
      </c>
      <c r="N202" s="561"/>
      <c r="O202" s="561"/>
    </row>
    <row r="203" spans="2:15" s="559" customFormat="1" ht="12.75">
      <c r="B203" s="561"/>
      <c r="C203" s="561" t="s">
        <v>260</v>
      </c>
      <c r="D203" s="561" t="s">
        <v>285</v>
      </c>
      <c r="E203" s="561" t="s">
        <v>288</v>
      </c>
      <c r="F203" s="562">
        <v>16984</v>
      </c>
      <c r="G203" s="562">
        <v>44228</v>
      </c>
      <c r="H203" s="562">
        <v>44256</v>
      </c>
      <c r="I203" s="562">
        <v>44256</v>
      </c>
      <c r="J203" s="561"/>
      <c r="K203" s="561"/>
      <c r="L203" s="563">
        <v>35000</v>
      </c>
      <c r="M203" s="563">
        <v>35000</v>
      </c>
      <c r="N203" s="561"/>
      <c r="O203" s="561"/>
    </row>
    <row r="204" spans="2:15" s="559" customFormat="1" ht="12.75">
      <c r="B204" s="561"/>
      <c r="C204" s="561" t="s">
        <v>256</v>
      </c>
      <c r="D204" s="561" t="s">
        <v>285</v>
      </c>
      <c r="E204" s="561" t="s">
        <v>288</v>
      </c>
      <c r="F204" s="562">
        <v>17199</v>
      </c>
      <c r="G204" s="562">
        <v>44256</v>
      </c>
      <c r="H204" s="562">
        <v>44287</v>
      </c>
      <c r="I204" s="562">
        <v>44287</v>
      </c>
      <c r="J204" s="561"/>
      <c r="K204" s="561"/>
      <c r="L204" s="563">
        <v>50000</v>
      </c>
      <c r="M204" s="563">
        <v>50000</v>
      </c>
      <c r="N204" s="561"/>
      <c r="O204" s="561"/>
    </row>
    <row r="205" spans="2:15" s="559" customFormat="1" ht="12.75">
      <c r="B205" s="561"/>
      <c r="C205" s="561" t="s">
        <v>260</v>
      </c>
      <c r="D205" s="561" t="s">
        <v>285</v>
      </c>
      <c r="E205" s="561" t="s">
        <v>288</v>
      </c>
      <c r="F205" s="562">
        <v>15281</v>
      </c>
      <c r="G205" s="562">
        <v>44197</v>
      </c>
      <c r="H205" s="562">
        <v>44287</v>
      </c>
      <c r="I205" s="562">
        <v>44287</v>
      </c>
      <c r="J205" s="561"/>
      <c r="K205" s="561"/>
      <c r="L205" s="563">
        <v>50000</v>
      </c>
      <c r="M205" s="563">
        <v>50000</v>
      </c>
      <c r="N205" s="561"/>
      <c r="O205" s="561"/>
    </row>
    <row r="206" spans="2:15" s="559" customFormat="1" ht="12.75">
      <c r="B206" s="561"/>
      <c r="C206" s="561" t="s">
        <v>260</v>
      </c>
      <c r="D206" s="561" t="s">
        <v>285</v>
      </c>
      <c r="E206" s="561" t="s">
        <v>288</v>
      </c>
      <c r="F206" s="562">
        <v>15646</v>
      </c>
      <c r="G206" s="562">
        <v>44256</v>
      </c>
      <c r="H206" s="562">
        <v>44287</v>
      </c>
      <c r="I206" s="562">
        <v>44287</v>
      </c>
      <c r="J206" s="561"/>
      <c r="K206" s="561"/>
      <c r="L206" s="563">
        <v>25000</v>
      </c>
      <c r="M206" s="563">
        <v>25000</v>
      </c>
      <c r="N206" s="561"/>
      <c r="O206" s="561"/>
    </row>
    <row r="207" spans="2:15" s="559" customFormat="1" ht="12.75">
      <c r="B207" s="561"/>
      <c r="C207" s="561" t="s">
        <v>260</v>
      </c>
      <c r="D207" s="561" t="s">
        <v>285</v>
      </c>
      <c r="E207" s="561" t="s">
        <v>288</v>
      </c>
      <c r="F207" s="562">
        <v>13636</v>
      </c>
      <c r="G207" s="562">
        <v>43739</v>
      </c>
      <c r="H207" s="562">
        <v>44287</v>
      </c>
      <c r="I207" s="562">
        <v>44287</v>
      </c>
      <c r="J207" s="561"/>
      <c r="K207" s="561"/>
      <c r="L207" s="563">
        <v>25000</v>
      </c>
      <c r="M207" s="563">
        <v>25000</v>
      </c>
      <c r="N207" s="561"/>
      <c r="O207" s="561"/>
    </row>
    <row r="208" spans="2:15" s="559" customFormat="1" ht="12.75">
      <c r="B208" s="561"/>
      <c r="C208" s="561" t="s">
        <v>260</v>
      </c>
      <c r="D208" s="561" t="s">
        <v>285</v>
      </c>
      <c r="E208" s="561" t="s">
        <v>288</v>
      </c>
      <c r="F208" s="562">
        <v>10806</v>
      </c>
      <c r="G208" s="562">
        <v>44256</v>
      </c>
      <c r="H208" s="562">
        <v>44287</v>
      </c>
      <c r="I208" s="562">
        <v>44287</v>
      </c>
      <c r="J208" s="561"/>
      <c r="K208" s="561"/>
      <c r="L208" s="563">
        <v>21000</v>
      </c>
      <c r="M208" s="563">
        <v>21000</v>
      </c>
      <c r="N208" s="561"/>
      <c r="O208" s="561"/>
    </row>
    <row r="209" spans="2:15" s="559" customFormat="1" ht="12.75">
      <c r="B209" s="561"/>
      <c r="C209" s="561" t="s">
        <v>260</v>
      </c>
      <c r="D209" s="561" t="s">
        <v>285</v>
      </c>
      <c r="E209" s="561" t="s">
        <v>288</v>
      </c>
      <c r="F209" s="562">
        <v>17777</v>
      </c>
      <c r="G209" s="562">
        <v>43983</v>
      </c>
      <c r="H209" s="562">
        <v>44287</v>
      </c>
      <c r="I209" s="562">
        <v>44652</v>
      </c>
      <c r="J209" s="561"/>
      <c r="K209" s="561"/>
      <c r="L209" s="563">
        <v>25000</v>
      </c>
      <c r="M209" s="563">
        <v>25000</v>
      </c>
      <c r="N209" s="561"/>
      <c r="O209" s="561"/>
    </row>
    <row r="210" spans="2:15" s="559" customFormat="1" ht="12.75">
      <c r="B210" s="561"/>
      <c r="C210" s="561" t="s">
        <v>260</v>
      </c>
      <c r="D210" s="561" t="s">
        <v>285</v>
      </c>
      <c r="E210" s="561" t="s">
        <v>288</v>
      </c>
      <c r="F210" s="562">
        <v>18476</v>
      </c>
      <c r="G210" s="562">
        <v>44256</v>
      </c>
      <c r="H210" s="562">
        <v>44287</v>
      </c>
      <c r="I210" s="562">
        <v>44287</v>
      </c>
      <c r="J210" s="561"/>
      <c r="K210" s="561"/>
      <c r="L210" s="563">
        <v>29000</v>
      </c>
      <c r="M210" s="563">
        <v>29000</v>
      </c>
      <c r="N210" s="561"/>
      <c r="O210" s="561"/>
    </row>
    <row r="211" spans="2:15" s="559" customFormat="1" ht="12.75">
      <c r="B211" s="561"/>
      <c r="C211" s="561" t="s">
        <v>260</v>
      </c>
      <c r="D211" s="561" t="s">
        <v>285</v>
      </c>
      <c r="E211" s="561" t="s">
        <v>288</v>
      </c>
      <c r="F211" s="562">
        <v>12997</v>
      </c>
      <c r="G211" s="562">
        <v>44105</v>
      </c>
      <c r="H211" s="562">
        <v>44317</v>
      </c>
      <c r="I211" s="562">
        <v>44317</v>
      </c>
      <c r="J211" s="561"/>
      <c r="K211" s="561"/>
      <c r="L211" s="563">
        <v>25000</v>
      </c>
      <c r="M211" s="563">
        <v>25000</v>
      </c>
      <c r="N211" s="561"/>
      <c r="O211" s="561"/>
    </row>
    <row r="212" spans="2:15" s="559" customFormat="1" ht="12.75">
      <c r="B212" s="561"/>
      <c r="C212" s="561" t="s">
        <v>256</v>
      </c>
      <c r="D212" s="561" t="s">
        <v>285</v>
      </c>
      <c r="E212" s="561" t="s">
        <v>288</v>
      </c>
      <c r="F212" s="562">
        <v>14824</v>
      </c>
      <c r="G212" s="562">
        <v>44166</v>
      </c>
      <c r="H212" s="562">
        <v>44317</v>
      </c>
      <c r="I212" s="562">
        <v>44317</v>
      </c>
      <c r="J212" s="561"/>
      <c r="K212" s="561"/>
      <c r="L212" s="563">
        <v>50000</v>
      </c>
      <c r="M212" s="563">
        <v>50000</v>
      </c>
      <c r="N212" s="561"/>
      <c r="O212" s="561"/>
    </row>
    <row r="213" spans="2:15" s="559" customFormat="1" ht="12.75">
      <c r="B213" s="561"/>
      <c r="C213" s="561" t="s">
        <v>256</v>
      </c>
      <c r="D213" s="561" t="s">
        <v>285</v>
      </c>
      <c r="E213" s="561" t="s">
        <v>288</v>
      </c>
      <c r="F213" s="562">
        <v>12632</v>
      </c>
      <c r="G213" s="562">
        <v>44256</v>
      </c>
      <c r="H213" s="562">
        <v>44317</v>
      </c>
      <c r="I213" s="562">
        <v>44317</v>
      </c>
      <c r="J213" s="561"/>
      <c r="K213" s="561"/>
      <c r="L213" s="563">
        <v>36000</v>
      </c>
      <c r="M213" s="563">
        <v>36000</v>
      </c>
      <c r="N213" s="561"/>
      <c r="O213" s="561"/>
    </row>
    <row r="214" spans="2:15" s="559" customFormat="1" ht="12.75">
      <c r="B214" s="561"/>
      <c r="C214" s="561" t="s">
        <v>260</v>
      </c>
      <c r="D214" s="561" t="s">
        <v>285</v>
      </c>
      <c r="E214" s="561" t="s">
        <v>288</v>
      </c>
      <c r="F214" s="562">
        <v>11324</v>
      </c>
      <c r="G214" s="562">
        <v>44287</v>
      </c>
      <c r="H214" s="562">
        <v>44348</v>
      </c>
      <c r="I214" s="562">
        <v>44348</v>
      </c>
      <c r="J214" s="561"/>
      <c r="K214" s="561"/>
      <c r="L214" s="563">
        <v>25000</v>
      </c>
      <c r="M214" s="563">
        <v>25000</v>
      </c>
      <c r="N214" s="561"/>
      <c r="O214" s="561"/>
    </row>
    <row r="215" spans="2:15" s="559" customFormat="1" ht="12.75">
      <c r="B215" s="561"/>
      <c r="C215" s="561" t="s">
        <v>260</v>
      </c>
      <c r="D215" s="561" t="s">
        <v>285</v>
      </c>
      <c r="E215" s="561" t="s">
        <v>288</v>
      </c>
      <c r="F215" s="562">
        <v>13516</v>
      </c>
      <c r="G215" s="562">
        <v>44287</v>
      </c>
      <c r="H215" s="562">
        <v>44348</v>
      </c>
      <c r="I215" s="562">
        <v>44348</v>
      </c>
      <c r="J215" s="561"/>
      <c r="K215" s="561"/>
      <c r="L215" s="563">
        <v>11000</v>
      </c>
      <c r="M215" s="563">
        <v>11000</v>
      </c>
      <c r="N215" s="561"/>
      <c r="O215" s="561"/>
    </row>
    <row r="216" spans="2:15" s="559" customFormat="1" ht="12.75">
      <c r="B216" s="561"/>
      <c r="C216" s="561" t="s">
        <v>256</v>
      </c>
      <c r="D216" s="561" t="s">
        <v>285</v>
      </c>
      <c r="E216" s="561" t="s">
        <v>288</v>
      </c>
      <c r="F216" s="562">
        <v>10867</v>
      </c>
      <c r="G216" s="562">
        <v>44348</v>
      </c>
      <c r="H216" s="562">
        <v>44348</v>
      </c>
      <c r="I216" s="562">
        <v>44348</v>
      </c>
      <c r="J216" s="561"/>
      <c r="K216" s="561"/>
      <c r="L216" s="563">
        <v>50000</v>
      </c>
      <c r="M216" s="563">
        <v>50000</v>
      </c>
      <c r="N216" s="561"/>
      <c r="O216" s="561"/>
    </row>
    <row r="217" spans="2:15" s="559" customFormat="1" ht="12.75">
      <c r="B217" s="561"/>
      <c r="C217" s="561" t="s">
        <v>260</v>
      </c>
      <c r="D217" s="561" t="s">
        <v>285</v>
      </c>
      <c r="E217" s="561" t="s">
        <v>288</v>
      </c>
      <c r="F217" s="562">
        <v>19664</v>
      </c>
      <c r="G217" s="562">
        <v>44317</v>
      </c>
      <c r="H217" s="562">
        <v>44348</v>
      </c>
      <c r="I217" s="562">
        <v>44348</v>
      </c>
      <c r="J217" s="561"/>
      <c r="K217" s="561"/>
      <c r="L217" s="563">
        <v>30000</v>
      </c>
      <c r="M217" s="563">
        <v>30000</v>
      </c>
      <c r="N217" s="561"/>
      <c r="O217" s="561"/>
    </row>
    <row r="218" spans="2:15" s="559" customFormat="1" ht="12.75">
      <c r="B218" s="561"/>
      <c r="C218" s="561" t="s">
        <v>260</v>
      </c>
      <c r="D218" s="561" t="s">
        <v>285</v>
      </c>
      <c r="E218" s="561" t="s">
        <v>288</v>
      </c>
      <c r="F218" s="562">
        <v>9802</v>
      </c>
      <c r="G218" s="562">
        <v>44317</v>
      </c>
      <c r="H218" s="562">
        <v>44378</v>
      </c>
      <c r="I218" s="562">
        <v>44378</v>
      </c>
      <c r="J218" s="561"/>
      <c r="K218" s="561"/>
      <c r="L218" s="563">
        <v>6000</v>
      </c>
      <c r="M218" s="563">
        <v>6000</v>
      </c>
      <c r="N218" s="561"/>
      <c r="O218" s="561"/>
    </row>
    <row r="219" spans="2:15" s="559" customFormat="1" ht="12.75">
      <c r="B219" s="561"/>
      <c r="C219" s="561" t="s">
        <v>256</v>
      </c>
      <c r="D219" s="561" t="s">
        <v>285</v>
      </c>
      <c r="E219" s="561" t="s">
        <v>288</v>
      </c>
      <c r="F219" s="562">
        <v>12359</v>
      </c>
      <c r="G219" s="562">
        <v>44348</v>
      </c>
      <c r="H219" s="562">
        <v>44378</v>
      </c>
      <c r="I219" s="562">
        <v>44378</v>
      </c>
      <c r="J219" s="561"/>
      <c r="K219" s="561"/>
      <c r="L219" s="563">
        <v>50000</v>
      </c>
      <c r="M219" s="563">
        <v>50000</v>
      </c>
      <c r="N219" s="561"/>
      <c r="O219" s="561"/>
    </row>
    <row r="220" spans="2:15" s="559" customFormat="1" ht="12.75">
      <c r="B220" s="561"/>
      <c r="C220" s="561" t="s">
        <v>256</v>
      </c>
      <c r="D220" s="561" t="s">
        <v>285</v>
      </c>
      <c r="E220" s="561" t="s">
        <v>288</v>
      </c>
      <c r="F220" s="562">
        <v>17958</v>
      </c>
      <c r="G220" s="562">
        <v>44317</v>
      </c>
      <c r="H220" s="562">
        <v>44378</v>
      </c>
      <c r="I220" s="562">
        <v>44378</v>
      </c>
      <c r="J220" s="561"/>
      <c r="K220" s="561"/>
      <c r="L220" s="563">
        <v>50000</v>
      </c>
      <c r="M220" s="563">
        <v>50000</v>
      </c>
      <c r="N220" s="561"/>
      <c r="O220" s="561"/>
    </row>
    <row r="221" spans="2:15" s="559" customFormat="1" ht="12.75">
      <c r="B221" s="561"/>
      <c r="C221" s="561" t="s">
        <v>260</v>
      </c>
      <c r="D221" s="561" t="s">
        <v>285</v>
      </c>
      <c r="E221" s="561" t="s">
        <v>288</v>
      </c>
      <c r="F221" s="562">
        <v>15646</v>
      </c>
      <c r="G221" s="562">
        <v>44348</v>
      </c>
      <c r="H221" s="562">
        <v>44378</v>
      </c>
      <c r="I221" s="562">
        <v>44378</v>
      </c>
      <c r="J221" s="561"/>
      <c r="K221" s="561"/>
      <c r="L221" s="563">
        <v>50000</v>
      </c>
      <c r="M221" s="563">
        <v>50000</v>
      </c>
      <c r="N221" s="561"/>
      <c r="O221" s="561"/>
    </row>
    <row r="222" spans="2:15" s="559" customFormat="1" ht="12.75">
      <c r="B222" s="561"/>
      <c r="C222" s="561" t="s">
        <v>260</v>
      </c>
      <c r="D222" s="561" t="s">
        <v>285</v>
      </c>
      <c r="E222" s="561" t="s">
        <v>288</v>
      </c>
      <c r="F222" s="562">
        <v>12479</v>
      </c>
      <c r="G222" s="562">
        <v>44197</v>
      </c>
      <c r="H222" s="562">
        <v>44409</v>
      </c>
      <c r="I222" s="562">
        <v>44409</v>
      </c>
      <c r="J222" s="561"/>
      <c r="K222" s="561"/>
      <c r="L222" s="563">
        <v>25000</v>
      </c>
      <c r="M222" s="563">
        <v>25000</v>
      </c>
      <c r="N222" s="561"/>
      <c r="O222" s="561"/>
    </row>
    <row r="223" spans="2:15" s="559" customFormat="1" ht="12.75">
      <c r="B223" s="561"/>
      <c r="C223" s="561" t="s">
        <v>260</v>
      </c>
      <c r="D223" s="561" t="s">
        <v>285</v>
      </c>
      <c r="E223" s="561" t="s">
        <v>288</v>
      </c>
      <c r="F223" s="562">
        <v>26604</v>
      </c>
      <c r="G223" s="562">
        <v>44348</v>
      </c>
      <c r="H223" s="562">
        <v>44409</v>
      </c>
      <c r="I223" s="562">
        <v>44409</v>
      </c>
      <c r="J223" s="561"/>
      <c r="K223" s="561"/>
      <c r="L223" s="563">
        <v>138000</v>
      </c>
      <c r="M223" s="563">
        <v>138000</v>
      </c>
      <c r="N223" s="561"/>
      <c r="O223" s="561"/>
    </row>
    <row r="224" spans="2:15" s="559" customFormat="1" ht="12.75">
      <c r="B224" s="561"/>
      <c r="C224" s="561" t="s">
        <v>260</v>
      </c>
      <c r="D224" s="561" t="s">
        <v>285</v>
      </c>
      <c r="E224" s="561" t="s">
        <v>288</v>
      </c>
      <c r="F224" s="562">
        <v>15676</v>
      </c>
      <c r="G224" s="562">
        <v>44378</v>
      </c>
      <c r="H224" s="562">
        <v>44409</v>
      </c>
      <c r="I224" s="562">
        <v>44409</v>
      </c>
      <c r="J224" s="561"/>
      <c r="K224" s="561"/>
      <c r="L224" s="563">
        <v>50000</v>
      </c>
      <c r="M224" s="563">
        <v>50000</v>
      </c>
      <c r="N224" s="561"/>
      <c r="O224" s="561"/>
    </row>
    <row r="225" spans="2:15" s="559" customFormat="1" ht="12.75">
      <c r="B225" s="561"/>
      <c r="C225" s="561" t="s">
        <v>260</v>
      </c>
      <c r="D225" s="561" t="s">
        <v>285</v>
      </c>
      <c r="E225" s="561" t="s">
        <v>288</v>
      </c>
      <c r="F225" s="562">
        <v>23102</v>
      </c>
      <c r="G225" s="562">
        <v>44317</v>
      </c>
      <c r="H225" s="562">
        <v>44409</v>
      </c>
      <c r="I225" s="562">
        <v>44409</v>
      </c>
      <c r="J225" s="561"/>
      <c r="K225" s="561"/>
      <c r="L225" s="563">
        <v>186000</v>
      </c>
      <c r="M225" s="563">
        <v>186000</v>
      </c>
      <c r="N225" s="561"/>
      <c r="O225" s="561"/>
    </row>
    <row r="226" spans="2:15" s="559" customFormat="1" ht="12.75">
      <c r="B226" s="561"/>
      <c r="C226" s="561" t="s">
        <v>256</v>
      </c>
      <c r="D226" s="561" t="s">
        <v>285</v>
      </c>
      <c r="E226" s="561" t="s">
        <v>288</v>
      </c>
      <c r="F226" s="562">
        <v>16528</v>
      </c>
      <c r="G226" s="562">
        <v>44409</v>
      </c>
      <c r="H226" s="562">
        <v>44409</v>
      </c>
      <c r="I226" s="562">
        <v>44409</v>
      </c>
      <c r="J226" s="561"/>
      <c r="K226" s="561"/>
      <c r="L226" s="563">
        <v>38000</v>
      </c>
      <c r="M226" s="563">
        <v>38000</v>
      </c>
      <c r="N226" s="561"/>
      <c r="O226" s="561"/>
    </row>
    <row r="227" spans="2:15" s="559" customFormat="1" ht="12.75">
      <c r="B227" s="561"/>
      <c r="C227" s="561" t="s">
        <v>260</v>
      </c>
      <c r="D227" s="561" t="s">
        <v>285</v>
      </c>
      <c r="E227" s="561" t="s">
        <v>288</v>
      </c>
      <c r="F227" s="562">
        <v>20363</v>
      </c>
      <c r="G227" s="562">
        <v>44409</v>
      </c>
      <c r="H227" s="562">
        <v>44409</v>
      </c>
      <c r="I227" s="562">
        <v>44409</v>
      </c>
      <c r="J227" s="561"/>
      <c r="K227" s="561"/>
      <c r="L227" s="563">
        <v>25000</v>
      </c>
      <c r="M227" s="563">
        <v>25000</v>
      </c>
      <c r="N227" s="561"/>
      <c r="O227" s="561"/>
    </row>
    <row r="228" spans="2:15" s="559" customFormat="1" ht="12.75">
      <c r="B228" s="561"/>
      <c r="C228" s="561" t="s">
        <v>260</v>
      </c>
      <c r="D228" s="561" t="s">
        <v>285</v>
      </c>
      <c r="E228" s="561" t="s">
        <v>288</v>
      </c>
      <c r="F228" s="562">
        <v>13363</v>
      </c>
      <c r="G228" s="562">
        <v>44287</v>
      </c>
      <c r="H228" s="562">
        <v>44409</v>
      </c>
      <c r="I228" s="562">
        <v>44409</v>
      </c>
      <c r="J228" s="561"/>
      <c r="K228" s="561"/>
      <c r="L228" s="563">
        <v>25000</v>
      </c>
      <c r="M228" s="563">
        <v>25000</v>
      </c>
      <c r="N228" s="561"/>
      <c r="O228" s="561"/>
    </row>
    <row r="229" spans="2:15" s="559" customFormat="1" ht="12.75">
      <c r="B229" s="561"/>
      <c r="C229" s="561" t="s">
        <v>256</v>
      </c>
      <c r="D229" s="561" t="s">
        <v>285</v>
      </c>
      <c r="E229" s="561" t="s">
        <v>288</v>
      </c>
      <c r="F229" s="562">
        <v>10594</v>
      </c>
      <c r="G229" s="562">
        <v>44409</v>
      </c>
      <c r="H229" s="562">
        <v>44440</v>
      </c>
      <c r="I229" s="562">
        <v>44440</v>
      </c>
      <c r="J229" s="561"/>
      <c r="K229" s="561"/>
      <c r="L229" s="563">
        <v>13000</v>
      </c>
      <c r="M229" s="563">
        <v>13000</v>
      </c>
      <c r="N229" s="561"/>
      <c r="O229" s="561"/>
    </row>
    <row r="230" spans="2:15" s="559" customFormat="1" ht="12.75">
      <c r="B230" s="561"/>
      <c r="C230" s="561" t="s">
        <v>256</v>
      </c>
      <c r="D230" s="561" t="s">
        <v>285</v>
      </c>
      <c r="E230" s="561" t="s">
        <v>288</v>
      </c>
      <c r="F230" s="562">
        <v>13606</v>
      </c>
      <c r="G230" s="562">
        <v>44378</v>
      </c>
      <c r="H230" s="562">
        <v>44440</v>
      </c>
      <c r="I230" s="562">
        <v>44440</v>
      </c>
      <c r="J230" s="561"/>
      <c r="K230" s="561"/>
      <c r="L230" s="563">
        <v>50000</v>
      </c>
      <c r="M230" s="563">
        <v>50000</v>
      </c>
      <c r="N230" s="561"/>
      <c r="O230" s="561"/>
    </row>
    <row r="231" spans="2:15" s="559" customFormat="1" ht="12.75">
      <c r="B231" s="561"/>
      <c r="C231" s="561" t="s">
        <v>260</v>
      </c>
      <c r="D231" s="561" t="s">
        <v>285</v>
      </c>
      <c r="E231" s="561" t="s">
        <v>288</v>
      </c>
      <c r="F231" s="562">
        <v>15950</v>
      </c>
      <c r="G231" s="562">
        <v>44409</v>
      </c>
      <c r="H231" s="562">
        <v>44440</v>
      </c>
      <c r="I231" s="562">
        <v>44440</v>
      </c>
      <c r="J231" s="561"/>
      <c r="K231" s="561"/>
      <c r="L231" s="563">
        <v>27000</v>
      </c>
      <c r="M231" s="563">
        <v>27000</v>
      </c>
      <c r="N231" s="561"/>
      <c r="O231" s="561"/>
    </row>
    <row r="232" spans="2:15" s="559" customFormat="1" ht="12.75">
      <c r="B232" s="561"/>
      <c r="C232" s="561" t="s">
        <v>260</v>
      </c>
      <c r="D232" s="561" t="s">
        <v>285</v>
      </c>
      <c r="E232" s="561" t="s">
        <v>288</v>
      </c>
      <c r="F232" s="562">
        <v>11110</v>
      </c>
      <c r="G232" s="562">
        <v>44378</v>
      </c>
      <c r="H232" s="562">
        <v>44440</v>
      </c>
      <c r="I232" s="562">
        <v>44440</v>
      </c>
      <c r="J232" s="561"/>
      <c r="K232" s="561"/>
      <c r="L232" s="563">
        <v>19000</v>
      </c>
      <c r="M232" s="563">
        <v>19000</v>
      </c>
      <c r="N232" s="561"/>
      <c r="O232" s="561"/>
    </row>
    <row r="233" spans="2:15" s="559" customFormat="1" ht="12.75">
      <c r="B233" s="561"/>
      <c r="C233" s="561" t="s">
        <v>256</v>
      </c>
      <c r="D233" s="561" t="s">
        <v>285</v>
      </c>
      <c r="E233" s="561" t="s">
        <v>288</v>
      </c>
      <c r="F233" s="562">
        <v>20546</v>
      </c>
      <c r="G233" s="562">
        <v>44440</v>
      </c>
      <c r="H233" s="562">
        <v>44440</v>
      </c>
      <c r="I233" s="562">
        <v>44440</v>
      </c>
      <c r="J233" s="561"/>
      <c r="K233" s="561"/>
      <c r="L233" s="563">
        <v>38000</v>
      </c>
      <c r="M233" s="563">
        <v>38000</v>
      </c>
      <c r="N233" s="561"/>
      <c r="O233" s="561"/>
    </row>
    <row r="234" spans="2:15" s="559" customFormat="1" ht="12.75">
      <c r="B234" s="561"/>
      <c r="C234" s="561" t="s">
        <v>260</v>
      </c>
      <c r="D234" s="561" t="s">
        <v>285</v>
      </c>
      <c r="E234" s="561" t="s">
        <v>288</v>
      </c>
      <c r="F234" s="562">
        <v>25173</v>
      </c>
      <c r="G234" s="562">
        <v>44440</v>
      </c>
      <c r="H234" s="562">
        <v>44470</v>
      </c>
      <c r="I234" s="562">
        <v>44470</v>
      </c>
      <c r="J234" s="561"/>
      <c r="K234" s="561"/>
      <c r="L234" s="563">
        <v>50000</v>
      </c>
      <c r="M234" s="563">
        <v>50000</v>
      </c>
      <c r="N234" s="561"/>
      <c r="O234" s="561"/>
    </row>
    <row r="235" spans="2:15" s="559" customFormat="1" ht="12.75">
      <c r="B235" s="561"/>
      <c r="C235" s="561" t="s">
        <v>260</v>
      </c>
      <c r="D235" s="561" t="s">
        <v>285</v>
      </c>
      <c r="E235" s="561" t="s">
        <v>288</v>
      </c>
      <c r="F235" s="562">
        <v>10928</v>
      </c>
      <c r="G235" s="562">
        <v>44440</v>
      </c>
      <c r="H235" s="562">
        <v>44470</v>
      </c>
      <c r="I235" s="562">
        <v>44470</v>
      </c>
      <c r="J235" s="561"/>
      <c r="K235" s="561"/>
      <c r="L235" s="563">
        <v>19000</v>
      </c>
      <c r="M235" s="563">
        <v>19000</v>
      </c>
      <c r="N235" s="561"/>
      <c r="O235" s="561"/>
    </row>
    <row r="236" spans="2:15" s="559" customFormat="1" ht="12.75">
      <c r="B236" s="561"/>
      <c r="C236" s="561" t="s">
        <v>260</v>
      </c>
      <c r="D236" s="561" t="s">
        <v>285</v>
      </c>
      <c r="E236" s="561" t="s">
        <v>288</v>
      </c>
      <c r="F236" s="562">
        <v>19480</v>
      </c>
      <c r="G236" s="562">
        <v>44348</v>
      </c>
      <c r="H236" s="562">
        <v>44470</v>
      </c>
      <c r="I236" s="562">
        <v>44470</v>
      </c>
      <c r="J236" s="561"/>
      <c r="K236" s="561"/>
      <c r="L236" s="563">
        <v>25000</v>
      </c>
      <c r="M236" s="563">
        <v>25000</v>
      </c>
      <c r="N236" s="561"/>
      <c r="O236" s="561"/>
    </row>
    <row r="237" spans="2:15" s="559" customFormat="1" ht="12.75">
      <c r="B237" s="561"/>
      <c r="C237" s="561" t="s">
        <v>256</v>
      </c>
      <c r="D237" s="561" t="s">
        <v>285</v>
      </c>
      <c r="E237" s="561" t="s">
        <v>288</v>
      </c>
      <c r="F237" s="562">
        <v>11994</v>
      </c>
      <c r="G237" s="562">
        <v>44378</v>
      </c>
      <c r="H237" s="562">
        <v>44470</v>
      </c>
      <c r="I237" s="562">
        <v>44470</v>
      </c>
      <c r="J237" s="561"/>
      <c r="K237" s="561"/>
      <c r="L237" s="563">
        <v>45000</v>
      </c>
      <c r="M237" s="563">
        <v>45000</v>
      </c>
      <c r="N237" s="561"/>
      <c r="O237" s="561"/>
    </row>
    <row r="238" spans="2:15" s="559" customFormat="1" ht="12.75">
      <c r="B238" s="561"/>
      <c r="C238" s="561" t="s">
        <v>260</v>
      </c>
      <c r="D238" s="561" t="s">
        <v>285</v>
      </c>
      <c r="E238" s="561" t="s">
        <v>288</v>
      </c>
      <c r="F238" s="562">
        <v>19694</v>
      </c>
      <c r="G238" s="562">
        <v>44440</v>
      </c>
      <c r="H238" s="562">
        <v>44470</v>
      </c>
      <c r="I238" s="562">
        <v>44470</v>
      </c>
      <c r="J238" s="561"/>
      <c r="K238" s="561"/>
      <c r="L238" s="563">
        <v>25000</v>
      </c>
      <c r="M238" s="563">
        <v>25000</v>
      </c>
      <c r="N238" s="561"/>
      <c r="O238" s="561"/>
    </row>
    <row r="239" spans="2:15" s="559" customFormat="1" ht="12.75">
      <c r="B239" s="561"/>
      <c r="C239" s="561" t="s">
        <v>260</v>
      </c>
      <c r="D239" s="561" t="s">
        <v>285</v>
      </c>
      <c r="E239" s="561" t="s">
        <v>288</v>
      </c>
      <c r="F239" s="562">
        <v>12632</v>
      </c>
      <c r="G239" s="562">
        <v>44440</v>
      </c>
      <c r="H239" s="562">
        <v>44470</v>
      </c>
      <c r="I239" s="562">
        <v>44470</v>
      </c>
      <c r="J239" s="561"/>
      <c r="K239" s="561"/>
      <c r="L239" s="563">
        <v>23000</v>
      </c>
      <c r="M239" s="563">
        <v>23000</v>
      </c>
      <c r="N239" s="561"/>
      <c r="O239" s="561"/>
    </row>
    <row r="240" spans="2:15" s="559" customFormat="1" ht="12.75">
      <c r="B240" s="561"/>
      <c r="C240" s="561" t="s">
        <v>260</v>
      </c>
      <c r="D240" s="561" t="s">
        <v>285</v>
      </c>
      <c r="E240" s="561" t="s">
        <v>288</v>
      </c>
      <c r="F240" s="562">
        <v>16041</v>
      </c>
      <c r="G240" s="562">
        <v>44440</v>
      </c>
      <c r="H240" s="562">
        <v>44470</v>
      </c>
      <c r="I240" s="562">
        <v>44470</v>
      </c>
      <c r="J240" s="561"/>
      <c r="K240" s="561"/>
      <c r="L240" s="563">
        <v>10000</v>
      </c>
      <c r="M240" s="563">
        <v>10000</v>
      </c>
      <c r="N240" s="561"/>
      <c r="O240" s="561"/>
    </row>
    <row r="241" spans="2:15" s="559" customFormat="1" ht="12.75">
      <c r="B241" s="561"/>
      <c r="C241" s="561" t="s">
        <v>260</v>
      </c>
      <c r="D241" s="561" t="s">
        <v>285</v>
      </c>
      <c r="E241" s="561" t="s">
        <v>288</v>
      </c>
      <c r="F241" s="562">
        <v>17380</v>
      </c>
      <c r="G241" s="562">
        <v>44470</v>
      </c>
      <c r="H241" s="562">
        <v>44501</v>
      </c>
      <c r="I241" s="562">
        <v>44501</v>
      </c>
      <c r="J241" s="561"/>
      <c r="K241" s="561"/>
      <c r="L241" s="563">
        <v>33000</v>
      </c>
      <c r="M241" s="563">
        <v>33000</v>
      </c>
      <c r="N241" s="561"/>
      <c r="O241" s="561"/>
    </row>
    <row r="242" spans="2:15" s="559" customFormat="1" ht="12.75">
      <c r="B242" s="561"/>
      <c r="C242" s="561" t="s">
        <v>260</v>
      </c>
      <c r="D242" s="561" t="s">
        <v>285</v>
      </c>
      <c r="E242" s="561" t="s">
        <v>288</v>
      </c>
      <c r="F242" s="562">
        <v>29312</v>
      </c>
      <c r="G242" s="562">
        <v>44440</v>
      </c>
      <c r="H242" s="562">
        <v>44501</v>
      </c>
      <c r="I242" s="562">
        <v>44501</v>
      </c>
      <c r="J242" s="561"/>
      <c r="K242" s="561"/>
      <c r="L242" s="563">
        <v>118000</v>
      </c>
      <c r="M242" s="563">
        <v>118000</v>
      </c>
      <c r="N242" s="561"/>
      <c r="O242" s="561"/>
    </row>
    <row r="243" spans="2:15" s="559" customFormat="1" ht="12.75">
      <c r="B243" s="561"/>
      <c r="C243" s="561" t="s">
        <v>256</v>
      </c>
      <c r="D243" s="561" t="s">
        <v>285</v>
      </c>
      <c r="E243" s="561" t="s">
        <v>288</v>
      </c>
      <c r="F243" s="562">
        <v>13210</v>
      </c>
      <c r="G243" s="562">
        <v>44440</v>
      </c>
      <c r="H243" s="562">
        <v>44501</v>
      </c>
      <c r="I243" s="562">
        <v>44501</v>
      </c>
      <c r="J243" s="561"/>
      <c r="K243" s="561"/>
      <c r="L243" s="563">
        <v>33000</v>
      </c>
      <c r="M243" s="563">
        <v>33000</v>
      </c>
      <c r="N243" s="561"/>
      <c r="O243" s="561"/>
    </row>
    <row r="244" spans="2:15" s="559" customFormat="1" ht="12.75">
      <c r="B244" s="561"/>
      <c r="C244" s="561" t="s">
        <v>260</v>
      </c>
      <c r="D244" s="561" t="s">
        <v>285</v>
      </c>
      <c r="E244" s="561" t="s">
        <v>288</v>
      </c>
      <c r="F244" s="562">
        <v>13667</v>
      </c>
      <c r="G244" s="562">
        <v>44440</v>
      </c>
      <c r="H244" s="562">
        <v>44501</v>
      </c>
      <c r="I244" s="562">
        <v>44501</v>
      </c>
      <c r="J244" s="561"/>
      <c r="K244" s="561"/>
      <c r="L244" s="563">
        <v>24000</v>
      </c>
      <c r="M244" s="563">
        <v>24000</v>
      </c>
      <c r="N244" s="561"/>
      <c r="O244" s="561"/>
    </row>
    <row r="245" spans="2:15" s="559" customFormat="1" ht="12.75">
      <c r="B245" s="561"/>
      <c r="C245" s="561" t="s">
        <v>260</v>
      </c>
      <c r="D245" s="561" t="s">
        <v>285</v>
      </c>
      <c r="E245" s="561" t="s">
        <v>288</v>
      </c>
      <c r="F245" s="562">
        <v>17777</v>
      </c>
      <c r="G245" s="562">
        <v>44440</v>
      </c>
      <c r="H245" s="562">
        <v>44501</v>
      </c>
      <c r="I245" s="562">
        <v>44501</v>
      </c>
      <c r="J245" s="561"/>
      <c r="K245" s="561"/>
      <c r="L245" s="563">
        <v>50000</v>
      </c>
      <c r="M245" s="563">
        <v>50000</v>
      </c>
      <c r="N245" s="561"/>
      <c r="O245" s="561"/>
    </row>
    <row r="246" spans="2:15" s="559" customFormat="1" ht="12.75">
      <c r="B246" s="561"/>
      <c r="C246" s="561" t="s">
        <v>260</v>
      </c>
      <c r="D246" s="561" t="s">
        <v>285</v>
      </c>
      <c r="E246" s="561" t="s">
        <v>288</v>
      </c>
      <c r="F246" s="562">
        <v>24624</v>
      </c>
      <c r="G246" s="562">
        <v>44470</v>
      </c>
      <c r="H246" s="562">
        <v>44501</v>
      </c>
      <c r="I246" s="562">
        <v>44501</v>
      </c>
      <c r="J246" s="561"/>
      <c r="K246" s="561"/>
      <c r="L246" s="563">
        <v>40000</v>
      </c>
      <c r="M246" s="563">
        <v>40000</v>
      </c>
      <c r="N246" s="561"/>
      <c r="O246" s="561"/>
    </row>
    <row r="247" spans="2:15" s="559" customFormat="1" ht="12.75">
      <c r="B247" s="561"/>
      <c r="C247" s="561" t="s">
        <v>256</v>
      </c>
      <c r="D247" s="561" t="s">
        <v>285</v>
      </c>
      <c r="E247" s="561" t="s">
        <v>288</v>
      </c>
      <c r="F247" s="562">
        <v>13547</v>
      </c>
      <c r="G247" s="562">
        <v>44470</v>
      </c>
      <c r="H247" s="562">
        <v>44501</v>
      </c>
      <c r="I247" s="562">
        <v>44501</v>
      </c>
      <c r="J247" s="561"/>
      <c r="K247" s="561"/>
      <c r="L247" s="563">
        <v>34000</v>
      </c>
      <c r="M247" s="563">
        <v>34000</v>
      </c>
      <c r="N247" s="561"/>
      <c r="O247" s="561"/>
    </row>
    <row r="248" spans="2:15" s="559" customFormat="1" ht="12.75">
      <c r="B248" s="561"/>
      <c r="C248" s="561" t="s">
        <v>260</v>
      </c>
      <c r="D248" s="561" t="s">
        <v>285</v>
      </c>
      <c r="E248" s="561" t="s">
        <v>288</v>
      </c>
      <c r="F248" s="562">
        <v>20821</v>
      </c>
      <c r="G248" s="562">
        <v>44348</v>
      </c>
      <c r="H248" s="562">
        <v>44501</v>
      </c>
      <c r="I248" s="562">
        <v>44501</v>
      </c>
      <c r="J248" s="561"/>
      <c r="K248" s="561"/>
      <c r="L248" s="563">
        <v>234000</v>
      </c>
      <c r="M248" s="563">
        <v>234000</v>
      </c>
      <c r="N248" s="561"/>
      <c r="O248" s="561"/>
    </row>
    <row r="249" spans="2:15" s="559" customFormat="1" ht="12.75">
      <c r="B249" s="561"/>
      <c r="C249" s="561" t="s">
        <v>256</v>
      </c>
      <c r="D249" s="561" t="s">
        <v>285</v>
      </c>
      <c r="E249" s="561" t="s">
        <v>288</v>
      </c>
      <c r="F249" s="562">
        <v>18933</v>
      </c>
      <c r="G249" s="562">
        <v>44440</v>
      </c>
      <c r="H249" s="562">
        <v>44501</v>
      </c>
      <c r="I249" s="562">
        <v>44501</v>
      </c>
      <c r="J249" s="561"/>
      <c r="K249" s="561"/>
      <c r="L249" s="563">
        <v>18000</v>
      </c>
      <c r="M249" s="563">
        <v>18000</v>
      </c>
      <c r="N249" s="561"/>
      <c r="O249" s="561"/>
    </row>
    <row r="250" spans="2:15" s="559" customFormat="1" ht="12.75">
      <c r="B250" s="561"/>
      <c r="C250" s="561" t="s">
        <v>260</v>
      </c>
      <c r="D250" s="561" t="s">
        <v>285</v>
      </c>
      <c r="E250" s="561" t="s">
        <v>288</v>
      </c>
      <c r="F250" s="562">
        <v>24898</v>
      </c>
      <c r="G250" s="562">
        <v>44470</v>
      </c>
      <c r="H250" s="562">
        <v>44501</v>
      </c>
      <c r="I250" s="562">
        <v>44501</v>
      </c>
      <c r="J250" s="561"/>
      <c r="K250" s="561"/>
      <c r="L250" s="563">
        <v>154000</v>
      </c>
      <c r="M250" s="563">
        <v>154000</v>
      </c>
      <c r="N250" s="561"/>
      <c r="O250" s="561"/>
    </row>
    <row r="251" spans="2:15" s="559" customFormat="1" ht="12.75">
      <c r="B251" s="561"/>
      <c r="C251" s="561" t="s">
        <v>260</v>
      </c>
      <c r="D251" s="561" t="s">
        <v>285</v>
      </c>
      <c r="E251" s="561" t="s">
        <v>288</v>
      </c>
      <c r="F251" s="562">
        <v>14671</v>
      </c>
      <c r="G251" s="562">
        <v>43922</v>
      </c>
      <c r="H251" s="562">
        <v>44531</v>
      </c>
      <c r="I251" s="562">
        <v>44531</v>
      </c>
      <c r="J251" s="561"/>
      <c r="K251" s="561"/>
      <c r="L251" s="563">
        <v>50000</v>
      </c>
      <c r="M251" s="563">
        <v>50000</v>
      </c>
      <c r="N251" s="561"/>
      <c r="O251" s="561"/>
    </row>
    <row r="252" spans="2:15" s="559" customFormat="1" ht="12.75">
      <c r="B252" s="561"/>
      <c r="C252" s="561" t="s">
        <v>256</v>
      </c>
      <c r="D252" s="561" t="s">
        <v>285</v>
      </c>
      <c r="E252" s="561" t="s">
        <v>288</v>
      </c>
      <c r="F252" s="562">
        <v>20149</v>
      </c>
      <c r="G252" s="562">
        <v>44501</v>
      </c>
      <c r="H252" s="562">
        <v>44531</v>
      </c>
      <c r="I252" s="562">
        <v>44531</v>
      </c>
      <c r="J252" s="561"/>
      <c r="K252" s="561"/>
      <c r="L252" s="563">
        <v>50000</v>
      </c>
      <c r="M252" s="563">
        <v>50000</v>
      </c>
      <c r="N252" s="561"/>
      <c r="O252" s="561"/>
    </row>
    <row r="253" spans="2:15" s="559" customFormat="1" ht="12.75">
      <c r="B253" s="561"/>
      <c r="C253" s="561" t="s">
        <v>260</v>
      </c>
      <c r="D253" s="561" t="s">
        <v>285</v>
      </c>
      <c r="E253" s="561" t="s">
        <v>288</v>
      </c>
      <c r="F253" s="562">
        <v>14154</v>
      </c>
      <c r="G253" s="562">
        <v>44470</v>
      </c>
      <c r="H253" s="562">
        <v>44531</v>
      </c>
      <c r="I253" s="562">
        <v>44531</v>
      </c>
      <c r="J253" s="561"/>
      <c r="K253" s="561"/>
      <c r="L253" s="563">
        <v>25000</v>
      </c>
      <c r="M253" s="563">
        <v>25000</v>
      </c>
      <c r="N253" s="561"/>
      <c r="O253" s="561"/>
    </row>
    <row r="254" spans="2:15" s="559" customFormat="1" ht="12.75">
      <c r="B254" s="561"/>
      <c r="C254" s="561" t="s">
        <v>260</v>
      </c>
      <c r="D254" s="561" t="s">
        <v>285</v>
      </c>
      <c r="E254" s="561" t="s">
        <v>288</v>
      </c>
      <c r="F254" s="562">
        <v>18780</v>
      </c>
      <c r="G254" s="562">
        <v>44501</v>
      </c>
      <c r="H254" s="562">
        <v>44531</v>
      </c>
      <c r="I254" s="562">
        <v>44531</v>
      </c>
      <c r="J254" s="561"/>
      <c r="K254" s="561"/>
      <c r="L254" s="563">
        <v>35000</v>
      </c>
      <c r="M254" s="563">
        <v>35000</v>
      </c>
      <c r="N254" s="561"/>
      <c r="O254" s="561"/>
    </row>
    <row r="255" spans="2:15" s="559" customFormat="1" ht="12.75">
      <c r="B255" s="561"/>
      <c r="C255" s="561" t="s">
        <v>260</v>
      </c>
      <c r="D255" s="561" t="s">
        <v>285</v>
      </c>
      <c r="E255" s="561" t="s">
        <v>288</v>
      </c>
      <c r="F255" s="562">
        <v>19419</v>
      </c>
      <c r="G255" s="562">
        <v>44501</v>
      </c>
      <c r="H255" s="562">
        <v>44531</v>
      </c>
      <c r="I255" s="562">
        <v>44531</v>
      </c>
      <c r="J255" s="561"/>
      <c r="K255" s="561"/>
      <c r="L255" s="563">
        <v>24000</v>
      </c>
      <c r="M255" s="563">
        <v>24000</v>
      </c>
      <c r="N255" s="561"/>
      <c r="O255" s="561"/>
    </row>
    <row r="256" spans="2:15" s="559" customFormat="1" ht="12.75">
      <c r="B256" s="561"/>
      <c r="C256" s="561" t="s">
        <v>256</v>
      </c>
      <c r="D256" s="561" t="s">
        <v>285</v>
      </c>
      <c r="E256" s="561" t="s">
        <v>288</v>
      </c>
      <c r="F256" s="562">
        <v>14977</v>
      </c>
      <c r="G256" s="562">
        <v>44470</v>
      </c>
      <c r="H256" s="562">
        <v>44562</v>
      </c>
      <c r="I256" s="562">
        <v>44562</v>
      </c>
      <c r="J256" s="561"/>
      <c r="K256" s="561"/>
      <c r="L256" s="563">
        <v>25000</v>
      </c>
      <c r="M256" s="563">
        <v>25000</v>
      </c>
      <c r="N256" s="561"/>
      <c r="O256" s="561"/>
    </row>
    <row r="257" spans="2:15" s="559" customFormat="1" ht="12.75">
      <c r="B257" s="561"/>
      <c r="C257" s="561" t="s">
        <v>256</v>
      </c>
      <c r="D257" s="561" t="s">
        <v>285</v>
      </c>
      <c r="E257" s="561" t="s">
        <v>288</v>
      </c>
      <c r="F257" s="562">
        <v>14124</v>
      </c>
      <c r="G257" s="562">
        <v>44501</v>
      </c>
      <c r="H257" s="562">
        <v>44562</v>
      </c>
      <c r="I257" s="562">
        <v>44562</v>
      </c>
      <c r="J257" s="561"/>
      <c r="K257" s="561"/>
      <c r="L257" s="563">
        <v>28000</v>
      </c>
      <c r="M257" s="563">
        <v>28000</v>
      </c>
      <c r="N257" s="561"/>
      <c r="O257" s="561"/>
    </row>
    <row r="258" spans="2:15" s="559" customFormat="1" ht="12.75">
      <c r="B258" s="561"/>
      <c r="C258" s="561" t="s">
        <v>260</v>
      </c>
      <c r="D258" s="561" t="s">
        <v>285</v>
      </c>
      <c r="E258" s="561" t="s">
        <v>288</v>
      </c>
      <c r="F258" s="562">
        <v>15220</v>
      </c>
      <c r="G258" s="562">
        <v>44501</v>
      </c>
      <c r="H258" s="562">
        <v>44562</v>
      </c>
      <c r="I258" s="562">
        <v>44562</v>
      </c>
      <c r="J258" s="561"/>
      <c r="K258" s="561"/>
      <c r="L258" s="563">
        <v>23000</v>
      </c>
      <c r="M258" s="563">
        <v>23000</v>
      </c>
      <c r="N258" s="561"/>
      <c r="O258" s="561"/>
    </row>
    <row r="259" spans="2:15" s="559" customFormat="1" ht="12.75">
      <c r="B259" s="561"/>
      <c r="C259" s="561" t="s">
        <v>260</v>
      </c>
      <c r="D259" s="561" t="s">
        <v>285</v>
      </c>
      <c r="E259" s="561" t="s">
        <v>288</v>
      </c>
      <c r="F259" s="562">
        <v>17838</v>
      </c>
      <c r="G259" s="562">
        <v>44531</v>
      </c>
      <c r="H259" s="562">
        <v>44562</v>
      </c>
      <c r="I259" s="562">
        <v>44562</v>
      </c>
      <c r="J259" s="561"/>
      <c r="K259" s="561"/>
      <c r="L259" s="563">
        <v>44000</v>
      </c>
      <c r="M259" s="563">
        <v>44000</v>
      </c>
      <c r="N259" s="561"/>
      <c r="O259" s="561"/>
    </row>
    <row r="260" spans="2:15" s="559" customFormat="1" ht="12.75">
      <c r="B260" s="561"/>
      <c r="C260" s="561" t="s">
        <v>260</v>
      </c>
      <c r="D260" s="561" t="s">
        <v>285</v>
      </c>
      <c r="E260" s="561" t="s">
        <v>288</v>
      </c>
      <c r="F260" s="562">
        <v>10319</v>
      </c>
      <c r="G260" s="562">
        <v>44531</v>
      </c>
      <c r="H260" s="562">
        <v>44593</v>
      </c>
      <c r="I260" s="562">
        <v>44593</v>
      </c>
      <c r="J260" s="561"/>
      <c r="K260" s="561"/>
      <c r="L260" s="563">
        <v>50000</v>
      </c>
      <c r="M260" s="563">
        <v>50000</v>
      </c>
      <c r="N260" s="561"/>
      <c r="O260" s="561"/>
    </row>
    <row r="261" spans="2:15" s="559" customFormat="1" ht="12.75">
      <c r="B261" s="561"/>
      <c r="C261" s="561" t="s">
        <v>256</v>
      </c>
      <c r="D261" s="561" t="s">
        <v>285</v>
      </c>
      <c r="E261" s="561" t="s">
        <v>288</v>
      </c>
      <c r="F261" s="562">
        <v>25263</v>
      </c>
      <c r="G261" s="562">
        <v>44531</v>
      </c>
      <c r="H261" s="562">
        <v>44593</v>
      </c>
      <c r="I261" s="562">
        <v>44593</v>
      </c>
      <c r="J261" s="561"/>
      <c r="K261" s="561"/>
      <c r="L261" s="563">
        <v>80000</v>
      </c>
      <c r="M261" s="563">
        <v>80000</v>
      </c>
      <c r="N261" s="561"/>
      <c r="O261" s="561"/>
    </row>
    <row r="262" spans="2:15" s="559" customFormat="1" ht="12.75">
      <c r="B262" s="561"/>
      <c r="C262" s="561" t="s">
        <v>256</v>
      </c>
      <c r="D262" s="561" t="s">
        <v>285</v>
      </c>
      <c r="E262" s="561" t="s">
        <v>288</v>
      </c>
      <c r="F262" s="562">
        <v>18476</v>
      </c>
      <c r="G262" s="562">
        <v>44562</v>
      </c>
      <c r="H262" s="562">
        <v>44593</v>
      </c>
      <c r="I262" s="562">
        <v>44593</v>
      </c>
      <c r="J262" s="561"/>
      <c r="K262" s="561"/>
      <c r="L262" s="563">
        <v>26000</v>
      </c>
      <c r="M262" s="563">
        <v>26000</v>
      </c>
      <c r="N262" s="561"/>
      <c r="O262" s="561"/>
    </row>
    <row r="263" spans="2:15" s="559" customFormat="1" ht="12.75">
      <c r="B263" s="561"/>
      <c r="C263" s="561" t="s">
        <v>256</v>
      </c>
      <c r="D263" s="561" t="s">
        <v>285</v>
      </c>
      <c r="E263" s="561" t="s">
        <v>288</v>
      </c>
      <c r="F263" s="562">
        <v>18598</v>
      </c>
      <c r="G263" s="562">
        <v>44562</v>
      </c>
      <c r="H263" s="562">
        <v>44593</v>
      </c>
      <c r="I263" s="562">
        <v>44593</v>
      </c>
      <c r="J263" s="561"/>
      <c r="K263" s="561"/>
      <c r="L263" s="563">
        <v>25000</v>
      </c>
      <c r="M263" s="563">
        <v>25000</v>
      </c>
      <c r="N263" s="561"/>
      <c r="O263" s="561"/>
    </row>
    <row r="264" spans="2:15" s="559" customFormat="1" ht="12.75">
      <c r="B264" s="561"/>
      <c r="C264" s="561" t="s">
        <v>260</v>
      </c>
      <c r="D264" s="561" t="s">
        <v>285</v>
      </c>
      <c r="E264" s="561" t="s">
        <v>288</v>
      </c>
      <c r="F264" s="562">
        <v>13210</v>
      </c>
      <c r="G264" s="562">
        <v>44501</v>
      </c>
      <c r="H264" s="562">
        <v>44593</v>
      </c>
      <c r="I264" s="562">
        <v>44593</v>
      </c>
      <c r="J264" s="561"/>
      <c r="K264" s="561"/>
      <c r="L264" s="563">
        <v>20000</v>
      </c>
      <c r="M264" s="563">
        <v>20000</v>
      </c>
      <c r="N264" s="561"/>
      <c r="O264" s="561"/>
    </row>
    <row r="265" spans="2:15" s="559" customFormat="1" ht="12.75">
      <c r="B265" s="561"/>
      <c r="C265" s="561" t="s">
        <v>260</v>
      </c>
      <c r="D265" s="561" t="s">
        <v>285</v>
      </c>
      <c r="E265" s="561" t="s">
        <v>288</v>
      </c>
      <c r="F265" s="562">
        <v>21186</v>
      </c>
      <c r="G265" s="562">
        <v>44593</v>
      </c>
      <c r="H265" s="562">
        <v>44593</v>
      </c>
      <c r="I265" s="562">
        <v>44593</v>
      </c>
      <c r="J265" s="561"/>
      <c r="K265" s="561"/>
      <c r="L265" s="563">
        <v>33000</v>
      </c>
      <c r="M265" s="563">
        <v>33000</v>
      </c>
      <c r="N265" s="561"/>
      <c r="O265" s="561"/>
    </row>
    <row r="266" spans="2:15" s="559" customFormat="1" ht="12.75">
      <c r="B266" s="561"/>
      <c r="C266" s="561" t="s">
        <v>260</v>
      </c>
      <c r="D266" s="561" t="s">
        <v>285</v>
      </c>
      <c r="E266" s="561" t="s">
        <v>288</v>
      </c>
      <c r="F266" s="562">
        <v>12298</v>
      </c>
      <c r="G266" s="562">
        <v>44562</v>
      </c>
      <c r="H266" s="562">
        <v>44593</v>
      </c>
      <c r="I266" s="562">
        <v>44593</v>
      </c>
      <c r="J266" s="561"/>
      <c r="K266" s="561"/>
      <c r="L266" s="563">
        <v>28000</v>
      </c>
      <c r="M266" s="563">
        <v>28000</v>
      </c>
      <c r="N266" s="561"/>
      <c r="O266" s="561"/>
    </row>
    <row r="267" spans="2:15" s="559" customFormat="1" ht="12.75">
      <c r="B267" s="561"/>
      <c r="C267" s="561" t="s">
        <v>260</v>
      </c>
      <c r="D267" s="561" t="s">
        <v>285</v>
      </c>
      <c r="E267" s="561" t="s">
        <v>288</v>
      </c>
      <c r="F267" s="562">
        <v>19025</v>
      </c>
      <c r="G267" s="562">
        <v>44470</v>
      </c>
      <c r="H267" s="562">
        <v>44593</v>
      </c>
      <c r="I267" s="562">
        <v>44593</v>
      </c>
      <c r="J267" s="561"/>
      <c r="K267" s="561"/>
      <c r="L267" s="563">
        <v>30000</v>
      </c>
      <c r="M267" s="563">
        <v>30000</v>
      </c>
      <c r="N267" s="561"/>
      <c r="O267" s="561"/>
    </row>
    <row r="268" spans="2:15" s="559" customFormat="1" ht="12.75">
      <c r="B268" s="561"/>
      <c r="C268" s="561" t="s">
        <v>260</v>
      </c>
      <c r="D268" s="561" t="s">
        <v>285</v>
      </c>
      <c r="E268" s="561" t="s">
        <v>288</v>
      </c>
      <c r="F268" s="562">
        <v>16923</v>
      </c>
      <c r="G268" s="562">
        <v>44593</v>
      </c>
      <c r="H268" s="562">
        <v>44621</v>
      </c>
      <c r="I268" s="562">
        <v>44621</v>
      </c>
      <c r="J268" s="561"/>
      <c r="K268" s="561"/>
      <c r="L268" s="563">
        <v>50000</v>
      </c>
      <c r="M268" s="563">
        <v>50000</v>
      </c>
      <c r="N268" s="561"/>
      <c r="O268" s="561"/>
    </row>
    <row r="269" spans="2:15" s="559" customFormat="1" ht="12.75">
      <c r="B269" s="561"/>
      <c r="C269" s="561" t="s">
        <v>260</v>
      </c>
      <c r="D269" s="561" t="s">
        <v>285</v>
      </c>
      <c r="E269" s="561" t="s">
        <v>288</v>
      </c>
      <c r="F269" s="562">
        <v>10806</v>
      </c>
      <c r="G269" s="562">
        <v>44593</v>
      </c>
      <c r="H269" s="562">
        <v>44621</v>
      </c>
      <c r="I269" s="562">
        <v>44621</v>
      </c>
      <c r="J269" s="561"/>
      <c r="K269" s="561"/>
      <c r="L269" s="563">
        <v>22000</v>
      </c>
      <c r="M269" s="563">
        <v>22000</v>
      </c>
      <c r="N269" s="561"/>
      <c r="O269" s="561"/>
    </row>
    <row r="270" spans="2:15" s="559" customFormat="1" ht="12.75">
      <c r="B270" s="561"/>
      <c r="C270" s="561" t="s">
        <v>256</v>
      </c>
      <c r="D270" s="561" t="s">
        <v>285</v>
      </c>
      <c r="E270" s="561" t="s">
        <v>288</v>
      </c>
      <c r="F270" s="562">
        <v>13728</v>
      </c>
      <c r="G270" s="562">
        <v>44501</v>
      </c>
      <c r="H270" s="562">
        <v>44621</v>
      </c>
      <c r="I270" s="562">
        <v>44621</v>
      </c>
      <c r="J270" s="561"/>
      <c r="K270" s="561"/>
      <c r="L270" s="563">
        <v>48000</v>
      </c>
      <c r="M270" s="563">
        <v>48000</v>
      </c>
      <c r="N270" s="561"/>
      <c r="O270" s="561"/>
    </row>
    <row r="271" spans="2:15" s="559" customFormat="1" ht="12.75">
      <c r="B271" s="561"/>
      <c r="C271" s="561" t="s">
        <v>256</v>
      </c>
      <c r="D271" s="561" t="s">
        <v>285</v>
      </c>
      <c r="E271" s="561" t="s">
        <v>288</v>
      </c>
      <c r="F271" s="562">
        <v>13971</v>
      </c>
      <c r="G271" s="562">
        <v>44562</v>
      </c>
      <c r="H271" s="562">
        <v>44621</v>
      </c>
      <c r="I271" s="562">
        <v>44621</v>
      </c>
      <c r="J271" s="561"/>
      <c r="K271" s="561"/>
      <c r="L271" s="563">
        <v>25000</v>
      </c>
      <c r="M271" s="563">
        <v>25000</v>
      </c>
      <c r="N271" s="561"/>
      <c r="O271" s="561"/>
    </row>
    <row r="272" spans="2:15" s="559" customFormat="1" ht="12.75">
      <c r="B272" s="561"/>
      <c r="C272" s="561" t="s">
        <v>256</v>
      </c>
      <c r="D272" s="561" t="s">
        <v>285</v>
      </c>
      <c r="E272" s="561" t="s">
        <v>288</v>
      </c>
      <c r="F272" s="562">
        <v>15827</v>
      </c>
      <c r="G272" s="562">
        <v>44593</v>
      </c>
      <c r="H272" s="562">
        <v>44621</v>
      </c>
      <c r="I272" s="562">
        <v>44621</v>
      </c>
      <c r="J272" s="561"/>
      <c r="K272" s="561"/>
      <c r="L272" s="563">
        <v>50000</v>
      </c>
      <c r="M272" s="563">
        <v>50000</v>
      </c>
      <c r="N272" s="561"/>
      <c r="O272" s="561"/>
    </row>
    <row r="273" spans="2:15" s="559" customFormat="1" ht="12.75">
      <c r="B273" s="561"/>
      <c r="C273" s="561" t="s">
        <v>260</v>
      </c>
      <c r="D273" s="561" t="s">
        <v>285</v>
      </c>
      <c r="E273" s="561" t="s">
        <v>288</v>
      </c>
      <c r="F273" s="562">
        <v>17930</v>
      </c>
      <c r="G273" s="562">
        <v>44593</v>
      </c>
      <c r="H273" s="562">
        <v>44621</v>
      </c>
      <c r="I273" s="562">
        <v>44621</v>
      </c>
      <c r="J273" s="561"/>
      <c r="K273" s="561"/>
      <c r="L273" s="563">
        <v>50000</v>
      </c>
      <c r="M273" s="563">
        <v>50000</v>
      </c>
      <c r="N273" s="561"/>
      <c r="O273" s="561"/>
    </row>
    <row r="274" spans="2:15" s="559" customFormat="1" ht="12.75">
      <c r="B274" s="561"/>
      <c r="C274" s="561" t="s">
        <v>260</v>
      </c>
      <c r="D274" s="561" t="s">
        <v>285</v>
      </c>
      <c r="E274" s="561" t="s">
        <v>288</v>
      </c>
      <c r="F274" s="562">
        <v>12510</v>
      </c>
      <c r="G274" s="562">
        <v>44562</v>
      </c>
      <c r="H274" s="562">
        <v>44621</v>
      </c>
      <c r="I274" s="562">
        <v>44621</v>
      </c>
      <c r="J274" s="561"/>
      <c r="K274" s="561"/>
      <c r="L274" s="563">
        <v>25000</v>
      </c>
      <c r="M274" s="563">
        <v>25000</v>
      </c>
      <c r="N274" s="561"/>
      <c r="O274" s="561"/>
    </row>
    <row r="275" spans="2:15" s="559" customFormat="1" ht="12.75">
      <c r="B275" s="561"/>
      <c r="C275" s="561" t="s">
        <v>260</v>
      </c>
      <c r="D275" s="561" t="s">
        <v>285</v>
      </c>
      <c r="E275" s="561" t="s">
        <v>288</v>
      </c>
      <c r="F275" s="562">
        <v>12328</v>
      </c>
      <c r="G275" s="562">
        <v>44621</v>
      </c>
      <c r="H275" s="562">
        <v>44621</v>
      </c>
      <c r="I275" s="562">
        <v>44621</v>
      </c>
      <c r="J275" s="561"/>
      <c r="K275" s="561"/>
      <c r="L275" s="563">
        <v>12000</v>
      </c>
      <c r="M275" s="563">
        <v>12000</v>
      </c>
      <c r="N275" s="561"/>
      <c r="O275" s="561"/>
    </row>
    <row r="276" spans="2:15" s="559" customFormat="1" ht="12.75">
      <c r="B276" s="561"/>
      <c r="C276" s="561" t="s">
        <v>256</v>
      </c>
      <c r="D276" s="561" t="s">
        <v>285</v>
      </c>
      <c r="E276" s="561" t="s">
        <v>288</v>
      </c>
      <c r="F276" s="562">
        <v>14519</v>
      </c>
      <c r="G276" s="562">
        <v>44621</v>
      </c>
      <c r="H276" s="562">
        <v>44621</v>
      </c>
      <c r="I276" s="562">
        <v>44652</v>
      </c>
      <c r="J276" s="561"/>
      <c r="K276" s="561"/>
      <c r="L276" s="563">
        <v>19000</v>
      </c>
      <c r="M276" s="563">
        <v>19000</v>
      </c>
      <c r="N276" s="561"/>
      <c r="O276" s="561"/>
    </row>
    <row r="277" spans="2:15" s="559" customFormat="1" ht="12.75">
      <c r="B277" s="561"/>
      <c r="C277" s="561" t="s">
        <v>260</v>
      </c>
      <c r="D277" s="561" t="s">
        <v>285</v>
      </c>
      <c r="E277" s="561" t="s">
        <v>288</v>
      </c>
      <c r="F277" s="562">
        <v>13912</v>
      </c>
      <c r="G277" s="562">
        <v>44621</v>
      </c>
      <c r="H277" s="562">
        <v>44652</v>
      </c>
      <c r="I277" s="562">
        <v>44652</v>
      </c>
      <c r="J277" s="561"/>
      <c r="K277" s="561"/>
      <c r="L277" s="563">
        <v>24000</v>
      </c>
      <c r="M277" s="563">
        <v>24000</v>
      </c>
      <c r="N277" s="561"/>
      <c r="O277" s="561"/>
    </row>
    <row r="278" spans="2:15" s="559" customFormat="1" ht="12.75">
      <c r="B278" s="561"/>
      <c r="C278" s="561" t="s">
        <v>260</v>
      </c>
      <c r="D278" s="561" t="s">
        <v>285</v>
      </c>
      <c r="E278" s="561" t="s">
        <v>288</v>
      </c>
      <c r="F278" s="562">
        <v>16711</v>
      </c>
      <c r="G278" s="562">
        <v>44652</v>
      </c>
      <c r="H278" s="562">
        <v>44682</v>
      </c>
      <c r="I278" s="562">
        <v>44682</v>
      </c>
      <c r="J278" s="561"/>
      <c r="K278" s="561"/>
      <c r="L278" s="563">
        <v>50000</v>
      </c>
      <c r="M278" s="563">
        <v>50000</v>
      </c>
      <c r="N278" s="561"/>
      <c r="O278" s="561"/>
    </row>
    <row r="279" spans="2:15" s="559" customFormat="1" ht="12.75">
      <c r="B279" s="561"/>
      <c r="C279" s="561" t="s">
        <v>256</v>
      </c>
      <c r="D279" s="561" t="s">
        <v>285</v>
      </c>
      <c r="E279" s="561" t="s">
        <v>288</v>
      </c>
      <c r="F279" s="562">
        <v>13606</v>
      </c>
      <c r="G279" s="562">
        <v>44652</v>
      </c>
      <c r="H279" s="562">
        <v>44682</v>
      </c>
      <c r="I279" s="562">
        <v>44682</v>
      </c>
      <c r="J279" s="561"/>
      <c r="K279" s="561"/>
      <c r="L279" s="563">
        <v>25000</v>
      </c>
      <c r="M279" s="563">
        <v>25000</v>
      </c>
      <c r="N279" s="561"/>
      <c r="O279" s="561"/>
    </row>
    <row r="280" spans="2:15" s="559" customFormat="1" ht="12.75">
      <c r="B280" s="561"/>
      <c r="C280" s="561" t="s">
        <v>256</v>
      </c>
      <c r="D280" s="561" t="s">
        <v>285</v>
      </c>
      <c r="E280" s="561" t="s">
        <v>288</v>
      </c>
      <c r="F280" s="562">
        <v>16254</v>
      </c>
      <c r="G280" s="562">
        <v>44652</v>
      </c>
      <c r="H280" s="562">
        <v>44682</v>
      </c>
      <c r="I280" s="562">
        <v>44682</v>
      </c>
      <c r="J280" s="561"/>
      <c r="K280" s="561"/>
      <c r="L280" s="563">
        <v>16000</v>
      </c>
      <c r="M280" s="563">
        <v>16000</v>
      </c>
      <c r="N280" s="561"/>
      <c r="O280" s="561"/>
    </row>
    <row r="281" spans="2:15" s="559" customFormat="1" ht="12.75">
      <c r="B281" s="561"/>
      <c r="C281" s="561" t="s">
        <v>260</v>
      </c>
      <c r="D281" s="561" t="s">
        <v>285</v>
      </c>
      <c r="E281" s="561" t="s">
        <v>288</v>
      </c>
      <c r="F281" s="562">
        <v>13971</v>
      </c>
      <c r="G281" s="562">
        <v>44652</v>
      </c>
      <c r="H281" s="562">
        <v>44713</v>
      </c>
      <c r="I281" s="562">
        <v>44713</v>
      </c>
      <c r="J281" s="561"/>
      <c r="K281" s="561"/>
      <c r="L281" s="563">
        <v>24000</v>
      </c>
      <c r="M281" s="563">
        <v>24000</v>
      </c>
      <c r="N281" s="561"/>
      <c r="O281" s="561"/>
    </row>
    <row r="282" spans="2:15" s="559" customFormat="1" ht="12.75">
      <c r="B282" s="561"/>
      <c r="C282" s="561" t="s">
        <v>260</v>
      </c>
      <c r="D282" s="561" t="s">
        <v>285</v>
      </c>
      <c r="E282" s="561" t="s">
        <v>288</v>
      </c>
      <c r="F282" s="562">
        <v>14154</v>
      </c>
      <c r="G282" s="562">
        <v>44652</v>
      </c>
      <c r="H282" s="562">
        <v>44682</v>
      </c>
      <c r="I282" s="562">
        <v>44682</v>
      </c>
      <c r="J282" s="561"/>
      <c r="K282" s="561"/>
      <c r="L282" s="563">
        <v>20000</v>
      </c>
      <c r="M282" s="563">
        <v>20000</v>
      </c>
      <c r="N282" s="561"/>
      <c r="O282" s="561"/>
    </row>
    <row r="283" spans="2:15" s="559" customFormat="1" ht="12.75">
      <c r="B283" s="561"/>
      <c r="C283" s="561" t="s">
        <v>260</v>
      </c>
      <c r="D283" s="561" t="s">
        <v>285</v>
      </c>
      <c r="E283" s="561" t="s">
        <v>288</v>
      </c>
      <c r="F283" s="562">
        <v>20029</v>
      </c>
      <c r="G283" s="562">
        <v>44682</v>
      </c>
      <c r="H283" s="562">
        <v>44682</v>
      </c>
      <c r="I283" s="562">
        <v>44682</v>
      </c>
      <c r="J283" s="561"/>
      <c r="K283" s="561"/>
      <c r="L283" s="563">
        <v>50000</v>
      </c>
      <c r="M283" s="563">
        <v>50000</v>
      </c>
      <c r="N283" s="561"/>
      <c r="O283" s="561"/>
    </row>
    <row r="284" spans="2:15" s="559" customFormat="1" ht="12.75">
      <c r="B284" s="561"/>
      <c r="C284" s="561" t="s">
        <v>260</v>
      </c>
      <c r="D284" s="561" t="s">
        <v>285</v>
      </c>
      <c r="E284" s="561" t="s">
        <v>288</v>
      </c>
      <c r="F284" s="562">
        <v>10167</v>
      </c>
      <c r="G284" s="562">
        <v>44501</v>
      </c>
      <c r="H284" s="562">
        <v>44682</v>
      </c>
      <c r="I284" s="562">
        <v>44682</v>
      </c>
      <c r="J284" s="561"/>
      <c r="K284" s="561"/>
      <c r="L284" s="563">
        <v>38000</v>
      </c>
      <c r="M284" s="563">
        <v>38000</v>
      </c>
      <c r="N284" s="561"/>
      <c r="O284" s="561"/>
    </row>
    <row r="285" spans="2:15" s="559" customFormat="1" ht="12.75">
      <c r="B285" s="561"/>
      <c r="C285" s="561" t="s">
        <v>260</v>
      </c>
      <c r="D285" s="561" t="s">
        <v>285</v>
      </c>
      <c r="E285" s="561" t="s">
        <v>288</v>
      </c>
      <c r="F285" s="562">
        <v>11536</v>
      </c>
      <c r="G285" s="562">
        <v>44470</v>
      </c>
      <c r="H285" s="562">
        <v>44682</v>
      </c>
      <c r="I285" s="562">
        <v>44682</v>
      </c>
      <c r="J285" s="561"/>
      <c r="K285" s="561"/>
      <c r="L285" s="563">
        <v>24000</v>
      </c>
      <c r="M285" s="563">
        <v>24000</v>
      </c>
      <c r="N285" s="561"/>
      <c r="O285" s="561"/>
    </row>
    <row r="286" spans="2:15" s="559" customFormat="1" ht="12.75">
      <c r="B286" s="561"/>
      <c r="C286" s="561" t="s">
        <v>260</v>
      </c>
      <c r="D286" s="561" t="s">
        <v>285</v>
      </c>
      <c r="E286" s="561" t="s">
        <v>288</v>
      </c>
      <c r="F286" s="562">
        <v>17777</v>
      </c>
      <c r="G286" s="562">
        <v>44682</v>
      </c>
      <c r="H286" s="562">
        <v>44682</v>
      </c>
      <c r="I286" s="562">
        <v>44682</v>
      </c>
      <c r="J286" s="561"/>
      <c r="K286" s="561"/>
      <c r="L286" s="563">
        <v>50000</v>
      </c>
      <c r="M286" s="563">
        <v>50000</v>
      </c>
      <c r="N286" s="561"/>
      <c r="O286" s="561"/>
    </row>
    <row r="287" spans="2:15" s="559" customFormat="1" ht="12.75">
      <c r="B287" s="561"/>
      <c r="C287" s="561" t="s">
        <v>256</v>
      </c>
      <c r="D287" s="561" t="s">
        <v>285</v>
      </c>
      <c r="E287" s="561" t="s">
        <v>288</v>
      </c>
      <c r="F287" s="562">
        <v>12328</v>
      </c>
      <c r="G287" s="562">
        <v>44621</v>
      </c>
      <c r="H287" s="562">
        <v>44682</v>
      </c>
      <c r="I287" s="562">
        <v>44682</v>
      </c>
      <c r="J287" s="561"/>
      <c r="K287" s="561"/>
      <c r="L287" s="563">
        <v>44000</v>
      </c>
      <c r="M287" s="563">
        <v>44000</v>
      </c>
      <c r="N287" s="561"/>
      <c r="O287" s="561"/>
    </row>
    <row r="288" spans="2:15" s="559" customFormat="1" ht="12.75">
      <c r="B288" s="561"/>
      <c r="C288" s="561" t="s">
        <v>260</v>
      </c>
      <c r="D288" s="561" t="s">
        <v>285</v>
      </c>
      <c r="E288" s="561" t="s">
        <v>288</v>
      </c>
      <c r="F288" s="562">
        <v>24016</v>
      </c>
      <c r="G288" s="562">
        <v>44652</v>
      </c>
      <c r="H288" s="562">
        <v>44682</v>
      </c>
      <c r="I288" s="562">
        <v>44682</v>
      </c>
      <c r="J288" s="561"/>
      <c r="K288" s="561"/>
      <c r="L288" s="563">
        <v>25000</v>
      </c>
      <c r="M288" s="563">
        <v>25000</v>
      </c>
      <c r="N288" s="561"/>
      <c r="O288" s="561"/>
    </row>
    <row r="289" spans="2:15" s="559" customFormat="1" ht="12.75">
      <c r="B289" s="561"/>
      <c r="C289" s="561" t="s">
        <v>260</v>
      </c>
      <c r="D289" s="561" t="s">
        <v>285</v>
      </c>
      <c r="E289" s="561" t="s">
        <v>288</v>
      </c>
      <c r="F289" s="562">
        <v>23651</v>
      </c>
      <c r="G289" s="562">
        <v>44652</v>
      </c>
      <c r="H289" s="562">
        <v>44682</v>
      </c>
      <c r="I289" s="562">
        <v>44682</v>
      </c>
      <c r="J289" s="561"/>
      <c r="K289" s="561"/>
      <c r="L289" s="563">
        <v>116000</v>
      </c>
      <c r="M289" s="563">
        <v>116000</v>
      </c>
      <c r="N289" s="561"/>
      <c r="O289" s="561"/>
    </row>
    <row r="290" spans="2:15" s="559" customFormat="1" ht="12.75">
      <c r="B290" s="561"/>
      <c r="C290" s="561" t="s">
        <v>260</v>
      </c>
      <c r="D290" s="561" t="s">
        <v>285</v>
      </c>
      <c r="E290" s="561" t="s">
        <v>288</v>
      </c>
      <c r="F290" s="562">
        <v>23863</v>
      </c>
      <c r="G290" s="562">
        <v>44682</v>
      </c>
      <c r="H290" s="562">
        <v>44713</v>
      </c>
      <c r="I290" s="562">
        <v>44713</v>
      </c>
      <c r="J290" s="561"/>
      <c r="K290" s="561"/>
      <c r="L290" s="563">
        <v>180000</v>
      </c>
      <c r="M290" s="563">
        <v>180000</v>
      </c>
      <c r="N290" s="561"/>
      <c r="O290" s="561"/>
    </row>
    <row r="291" spans="2:15" s="559" customFormat="1" ht="12.75">
      <c r="B291" s="561"/>
      <c r="C291" s="561" t="s">
        <v>260</v>
      </c>
      <c r="D291" s="561" t="s">
        <v>285</v>
      </c>
      <c r="E291" s="561" t="s">
        <v>288</v>
      </c>
      <c r="F291" s="562">
        <v>15766</v>
      </c>
      <c r="G291" s="562">
        <v>44652</v>
      </c>
      <c r="H291" s="562">
        <v>44713</v>
      </c>
      <c r="I291" s="562">
        <v>44713</v>
      </c>
      <c r="J291" s="561"/>
      <c r="K291" s="561"/>
      <c r="L291" s="563">
        <v>36000</v>
      </c>
      <c r="M291" s="563">
        <v>36000</v>
      </c>
      <c r="N291" s="561"/>
      <c r="O291" s="561"/>
    </row>
    <row r="292" spans="2:15" s="559" customFormat="1" ht="12.75">
      <c r="B292" s="561"/>
      <c r="C292" s="561" t="s">
        <v>256</v>
      </c>
      <c r="D292" s="561" t="s">
        <v>285</v>
      </c>
      <c r="E292" s="561" t="s">
        <v>288</v>
      </c>
      <c r="F292" s="562">
        <v>18872</v>
      </c>
      <c r="G292" s="562">
        <v>44652</v>
      </c>
      <c r="H292" s="562">
        <v>44713</v>
      </c>
      <c r="I292" s="562">
        <v>44713</v>
      </c>
      <c r="J292" s="561"/>
      <c r="K292" s="561"/>
      <c r="L292" s="563">
        <v>25000</v>
      </c>
      <c r="M292" s="563">
        <v>25000</v>
      </c>
      <c r="N292" s="561"/>
      <c r="O292" s="561"/>
    </row>
    <row r="293" spans="2:15" s="559" customFormat="1" ht="12.75">
      <c r="B293" s="561"/>
      <c r="C293" s="561" t="s">
        <v>260</v>
      </c>
      <c r="D293" s="561" t="s">
        <v>285</v>
      </c>
      <c r="E293" s="561" t="s">
        <v>288</v>
      </c>
      <c r="F293" s="562">
        <v>23498</v>
      </c>
      <c r="G293" s="562">
        <v>44713</v>
      </c>
      <c r="H293" s="562">
        <v>44713</v>
      </c>
      <c r="I293" s="562">
        <v>44713</v>
      </c>
      <c r="J293" s="561"/>
      <c r="K293" s="561"/>
      <c r="L293" s="563">
        <v>190000</v>
      </c>
      <c r="M293" s="563">
        <v>190000</v>
      </c>
      <c r="N293" s="561"/>
      <c r="O293" s="561"/>
    </row>
    <row r="294" spans="2:15" s="559" customFormat="1" ht="12.75">
      <c r="B294" s="561"/>
      <c r="C294" s="561" t="s">
        <v>260</v>
      </c>
      <c r="D294" s="561" t="s">
        <v>285</v>
      </c>
      <c r="E294" s="561" t="s">
        <v>288</v>
      </c>
      <c r="F294" s="562">
        <v>21732</v>
      </c>
      <c r="G294" s="562">
        <v>44562</v>
      </c>
      <c r="H294" s="562">
        <v>44713</v>
      </c>
      <c r="I294" s="562">
        <v>44713</v>
      </c>
      <c r="J294" s="561"/>
      <c r="K294" s="561"/>
      <c r="L294" s="563">
        <v>25000</v>
      </c>
      <c r="M294" s="563">
        <v>25000</v>
      </c>
      <c r="N294" s="561"/>
      <c r="O294" s="561"/>
    </row>
    <row r="295" spans="2:15" s="559" customFormat="1" ht="12.75">
      <c r="B295" s="561"/>
      <c r="C295" s="561" t="s">
        <v>260</v>
      </c>
      <c r="D295" s="561" t="s">
        <v>285</v>
      </c>
      <c r="E295" s="561" t="s">
        <v>288</v>
      </c>
      <c r="F295" s="562">
        <v>21732</v>
      </c>
      <c r="G295" s="562">
        <v>44562</v>
      </c>
      <c r="H295" s="562">
        <v>44713</v>
      </c>
      <c r="I295" s="562">
        <v>44713</v>
      </c>
      <c r="J295" s="561"/>
      <c r="K295" s="561"/>
      <c r="L295" s="563">
        <v>25000</v>
      </c>
      <c r="M295" s="563">
        <v>25000</v>
      </c>
      <c r="N295" s="561"/>
      <c r="O295" s="561"/>
    </row>
    <row r="296" spans="2:15" s="559" customFormat="1" ht="12.75">
      <c r="B296" s="561"/>
      <c r="C296" s="561" t="s">
        <v>260</v>
      </c>
      <c r="D296" s="561" t="s">
        <v>285</v>
      </c>
      <c r="E296" s="561" t="s">
        <v>288</v>
      </c>
      <c r="F296" s="562">
        <v>14671</v>
      </c>
      <c r="G296" s="562">
        <v>44652</v>
      </c>
      <c r="H296" s="562">
        <v>44713</v>
      </c>
      <c r="I296" s="562">
        <v>44713</v>
      </c>
      <c r="J296" s="561"/>
      <c r="K296" s="561"/>
      <c r="L296" s="563">
        <v>22000</v>
      </c>
      <c r="M296" s="563">
        <v>22000</v>
      </c>
      <c r="N296" s="561"/>
      <c r="O296" s="561"/>
    </row>
    <row r="297" spans="2:15" s="559" customFormat="1" ht="12.75">
      <c r="B297" s="561"/>
      <c r="C297" s="561" t="s">
        <v>260</v>
      </c>
      <c r="D297" s="561" t="s">
        <v>285</v>
      </c>
      <c r="E297" s="561" t="s">
        <v>288</v>
      </c>
      <c r="F297" s="562">
        <v>11383</v>
      </c>
      <c r="G297" s="562">
        <v>44682</v>
      </c>
      <c r="H297" s="562">
        <v>44713</v>
      </c>
      <c r="I297" s="562">
        <v>44713</v>
      </c>
      <c r="J297" s="561"/>
      <c r="K297" s="561"/>
      <c r="L297" s="563">
        <v>22000</v>
      </c>
      <c r="M297" s="563">
        <v>22000</v>
      </c>
      <c r="N297" s="561"/>
      <c r="O297" s="561"/>
    </row>
    <row r="298" spans="2:15" s="559" customFormat="1" ht="12.75">
      <c r="B298" s="561"/>
      <c r="C298" s="561" t="s">
        <v>260</v>
      </c>
      <c r="D298" s="561" t="s">
        <v>285</v>
      </c>
      <c r="E298" s="561" t="s">
        <v>288</v>
      </c>
      <c r="F298" s="562">
        <v>13119</v>
      </c>
      <c r="G298" s="562">
        <v>44682</v>
      </c>
      <c r="H298" s="562">
        <v>44713</v>
      </c>
      <c r="I298" s="562">
        <v>44713</v>
      </c>
      <c r="J298" s="561"/>
      <c r="K298" s="561"/>
      <c r="L298" s="563">
        <v>10000</v>
      </c>
      <c r="M298" s="563">
        <v>10000</v>
      </c>
      <c r="N298" s="561"/>
      <c r="O298" s="561"/>
    </row>
    <row r="299" spans="2:15" s="559" customFormat="1" ht="12.75">
      <c r="B299" s="561"/>
      <c r="C299" s="561" t="s">
        <v>256</v>
      </c>
      <c r="D299" s="561" t="s">
        <v>285</v>
      </c>
      <c r="E299" s="561" t="s">
        <v>288</v>
      </c>
      <c r="F299" s="562">
        <v>17472</v>
      </c>
      <c r="G299" s="562">
        <v>44713</v>
      </c>
      <c r="H299" s="562">
        <v>44743</v>
      </c>
      <c r="I299" s="562">
        <v>44743</v>
      </c>
      <c r="J299" s="561"/>
      <c r="K299" s="561"/>
      <c r="L299" s="563">
        <v>39000</v>
      </c>
      <c r="M299" s="563">
        <v>39000</v>
      </c>
      <c r="N299" s="561"/>
      <c r="O299" s="561"/>
    </row>
    <row r="300" spans="2:15" s="559" customFormat="1" ht="12.75">
      <c r="B300" s="561"/>
      <c r="C300" s="561" t="s">
        <v>260</v>
      </c>
      <c r="D300" s="561" t="s">
        <v>285</v>
      </c>
      <c r="E300" s="561" t="s">
        <v>288</v>
      </c>
      <c r="F300" s="562">
        <v>17624</v>
      </c>
      <c r="G300" s="562">
        <v>44713</v>
      </c>
      <c r="H300" s="562">
        <v>44743</v>
      </c>
      <c r="I300" s="562">
        <v>44743</v>
      </c>
      <c r="J300" s="561"/>
      <c r="K300" s="561"/>
      <c r="L300" s="563">
        <v>25000</v>
      </c>
      <c r="M300" s="563">
        <v>25000</v>
      </c>
      <c r="N300" s="561"/>
      <c r="O300" s="561"/>
    </row>
    <row r="301" spans="2:15" s="559" customFormat="1" ht="12.75">
      <c r="B301" s="561"/>
      <c r="C301" s="561" t="s">
        <v>260</v>
      </c>
      <c r="D301" s="561" t="s">
        <v>285</v>
      </c>
      <c r="E301" s="561" t="s">
        <v>288</v>
      </c>
      <c r="F301" s="562">
        <v>16558</v>
      </c>
      <c r="G301" s="562">
        <v>44682</v>
      </c>
      <c r="H301" s="562">
        <v>44743</v>
      </c>
      <c r="I301" s="562">
        <v>44743</v>
      </c>
      <c r="J301" s="561"/>
      <c r="K301" s="561"/>
      <c r="L301" s="563">
        <v>34000</v>
      </c>
      <c r="M301" s="563">
        <v>34000</v>
      </c>
      <c r="N301" s="561"/>
      <c r="O301" s="561"/>
    </row>
    <row r="302" spans="2:15" s="559" customFormat="1" ht="12.75">
      <c r="B302" s="561"/>
      <c r="C302" s="561" t="s">
        <v>260</v>
      </c>
      <c r="D302" s="561" t="s">
        <v>285</v>
      </c>
      <c r="E302" s="561" t="s">
        <v>288</v>
      </c>
      <c r="F302" s="562">
        <v>17107</v>
      </c>
      <c r="G302" s="562">
        <v>44743</v>
      </c>
      <c r="H302" s="562">
        <v>44743</v>
      </c>
      <c r="I302" s="562">
        <v>44743</v>
      </c>
      <c r="J302" s="561"/>
      <c r="K302" s="561"/>
      <c r="L302" s="563">
        <v>19000</v>
      </c>
      <c r="M302" s="563">
        <v>19000</v>
      </c>
      <c r="N302" s="561"/>
      <c r="O302" s="561"/>
    </row>
    <row r="303" spans="2:15" s="559" customFormat="1" ht="12.75">
      <c r="B303" s="561"/>
      <c r="C303" s="561" t="s">
        <v>260</v>
      </c>
      <c r="D303" s="561" t="s">
        <v>285</v>
      </c>
      <c r="E303" s="561" t="s">
        <v>288</v>
      </c>
      <c r="F303" s="562">
        <v>17746</v>
      </c>
      <c r="G303" s="562">
        <v>44743</v>
      </c>
      <c r="H303" s="562">
        <v>44774</v>
      </c>
      <c r="I303" s="562">
        <v>44774</v>
      </c>
      <c r="J303" s="561"/>
      <c r="K303" s="561"/>
      <c r="L303" s="563">
        <v>40000</v>
      </c>
      <c r="M303" s="563">
        <v>40000</v>
      </c>
      <c r="N303" s="561"/>
      <c r="O303" s="561"/>
    </row>
    <row r="304" spans="2:15" s="559" customFormat="1" ht="12.75">
      <c r="B304" s="561"/>
      <c r="C304" s="561" t="s">
        <v>256</v>
      </c>
      <c r="D304" s="561" t="s">
        <v>285</v>
      </c>
      <c r="E304" s="561" t="s">
        <v>288</v>
      </c>
      <c r="F304" s="562">
        <v>14642</v>
      </c>
      <c r="G304" s="562">
        <v>44743</v>
      </c>
      <c r="H304" s="562">
        <v>44774</v>
      </c>
      <c r="I304" s="562">
        <v>44774</v>
      </c>
      <c r="J304" s="561"/>
      <c r="K304" s="561"/>
      <c r="L304" s="563">
        <v>25000</v>
      </c>
      <c r="M304" s="563">
        <v>25000</v>
      </c>
      <c r="N304" s="561"/>
      <c r="O304" s="561"/>
    </row>
    <row r="305" spans="2:15" s="559" customFormat="1" ht="12.75">
      <c r="B305" s="561"/>
      <c r="C305" s="561" t="s">
        <v>260</v>
      </c>
      <c r="D305" s="561" t="s">
        <v>285</v>
      </c>
      <c r="E305" s="561" t="s">
        <v>288</v>
      </c>
      <c r="F305" s="562">
        <v>27668</v>
      </c>
      <c r="G305" s="562">
        <v>44743</v>
      </c>
      <c r="H305" s="562">
        <v>44774</v>
      </c>
      <c r="I305" s="562">
        <v>45017</v>
      </c>
      <c r="J305" s="561"/>
      <c r="K305" s="561"/>
      <c r="L305" s="563">
        <v>240000</v>
      </c>
      <c r="M305" s="563">
        <v>240000</v>
      </c>
      <c r="N305" s="561"/>
      <c r="O305" s="561"/>
    </row>
    <row r="306" spans="2:15" s="559" customFormat="1" ht="12.75">
      <c r="B306" s="561"/>
      <c r="C306" s="561" t="s">
        <v>260</v>
      </c>
      <c r="D306" s="561" t="s">
        <v>285</v>
      </c>
      <c r="E306" s="561" t="s">
        <v>288</v>
      </c>
      <c r="F306" s="562">
        <v>12114</v>
      </c>
      <c r="G306" s="562">
        <v>44774</v>
      </c>
      <c r="H306" s="562">
        <v>44774</v>
      </c>
      <c r="I306" s="562">
        <v>44805</v>
      </c>
      <c r="J306" s="561"/>
      <c r="K306" s="561"/>
      <c r="L306" s="563">
        <v>20000</v>
      </c>
      <c r="M306" s="563">
        <v>20000</v>
      </c>
      <c r="N306" s="561"/>
      <c r="O306" s="561"/>
    </row>
    <row r="307" spans="2:15" s="559" customFormat="1" ht="12.75">
      <c r="B307" s="561"/>
      <c r="C307" s="561" t="s">
        <v>260</v>
      </c>
      <c r="D307" s="561" t="s">
        <v>285</v>
      </c>
      <c r="E307" s="561" t="s">
        <v>288</v>
      </c>
      <c r="F307" s="562">
        <v>18142</v>
      </c>
      <c r="G307" s="562">
        <v>44805</v>
      </c>
      <c r="H307" s="562">
        <v>44835</v>
      </c>
      <c r="I307" s="562">
        <v>44835</v>
      </c>
      <c r="J307" s="561"/>
      <c r="K307" s="561"/>
      <c r="L307" s="563">
        <v>25000</v>
      </c>
      <c r="M307" s="563">
        <v>25000</v>
      </c>
      <c r="N307" s="561"/>
      <c r="O307" s="561"/>
    </row>
    <row r="308" spans="2:15" s="559" customFormat="1" ht="12.75">
      <c r="B308" s="561"/>
      <c r="C308" s="561" t="s">
        <v>256</v>
      </c>
      <c r="D308" s="561" t="s">
        <v>285</v>
      </c>
      <c r="E308" s="561" t="s">
        <v>288</v>
      </c>
      <c r="F308" s="562">
        <v>14642</v>
      </c>
      <c r="G308" s="562">
        <v>44805</v>
      </c>
      <c r="H308" s="562">
        <v>44835</v>
      </c>
      <c r="I308" s="562">
        <v>44835</v>
      </c>
      <c r="J308" s="561"/>
      <c r="K308" s="561"/>
      <c r="L308" s="563">
        <v>29000</v>
      </c>
      <c r="M308" s="563">
        <v>29000</v>
      </c>
      <c r="N308" s="561"/>
      <c r="O308" s="561"/>
    </row>
    <row r="309" spans="2:15" s="559" customFormat="1" ht="12.75">
      <c r="B309" s="561"/>
      <c r="C309" s="561" t="s">
        <v>260</v>
      </c>
      <c r="D309" s="561" t="s">
        <v>285</v>
      </c>
      <c r="E309" s="561" t="s">
        <v>288</v>
      </c>
      <c r="F309" s="562">
        <v>7853</v>
      </c>
      <c r="G309" s="562">
        <v>44774</v>
      </c>
      <c r="H309" s="562">
        <v>44835</v>
      </c>
      <c r="I309" s="562">
        <v>44835</v>
      </c>
      <c r="J309" s="561"/>
      <c r="K309" s="561"/>
      <c r="L309" s="563">
        <v>3000</v>
      </c>
      <c r="M309" s="563">
        <v>3000</v>
      </c>
      <c r="N309" s="561"/>
      <c r="O309" s="561"/>
    </row>
    <row r="310" spans="2:15" s="559" customFormat="1" ht="12.75">
      <c r="B310" s="561"/>
      <c r="C310" s="561" t="s">
        <v>260</v>
      </c>
      <c r="D310" s="561" t="s">
        <v>285</v>
      </c>
      <c r="E310" s="561" t="s">
        <v>288</v>
      </c>
      <c r="F310" s="562">
        <v>14336</v>
      </c>
      <c r="G310" s="562">
        <v>44805</v>
      </c>
      <c r="H310" s="562">
        <v>44835</v>
      </c>
      <c r="I310" s="562">
        <v>44835</v>
      </c>
      <c r="J310" s="561"/>
      <c r="K310" s="561"/>
      <c r="L310" s="563">
        <v>50000</v>
      </c>
      <c r="M310" s="563">
        <v>50000</v>
      </c>
      <c r="N310" s="561"/>
      <c r="O310" s="561"/>
    </row>
    <row r="311" spans="2:15" s="559" customFormat="1" ht="12.75">
      <c r="B311" s="561"/>
      <c r="C311" s="561" t="s">
        <v>260</v>
      </c>
      <c r="D311" s="561" t="s">
        <v>285</v>
      </c>
      <c r="E311" s="561" t="s">
        <v>288</v>
      </c>
      <c r="F311" s="562">
        <v>13606</v>
      </c>
      <c r="G311" s="562">
        <v>44805</v>
      </c>
      <c r="H311" s="562">
        <v>44866</v>
      </c>
      <c r="I311" s="562">
        <v>44866</v>
      </c>
      <c r="J311" s="561"/>
      <c r="K311" s="561"/>
      <c r="L311" s="563">
        <v>25000</v>
      </c>
      <c r="M311" s="563">
        <v>25000</v>
      </c>
      <c r="N311" s="561"/>
      <c r="O311" s="561"/>
    </row>
    <row r="312" spans="2:15" s="559" customFormat="1" ht="12.75">
      <c r="B312" s="561"/>
      <c r="C312" s="561" t="s">
        <v>256</v>
      </c>
      <c r="D312" s="561" t="s">
        <v>285</v>
      </c>
      <c r="E312" s="561" t="s">
        <v>288</v>
      </c>
      <c r="F312" s="562">
        <v>19085</v>
      </c>
      <c r="G312" s="562">
        <v>44713</v>
      </c>
      <c r="H312" s="562">
        <v>44866</v>
      </c>
      <c r="I312" s="562">
        <v>44866</v>
      </c>
      <c r="J312" s="561"/>
      <c r="K312" s="561"/>
      <c r="L312" s="563">
        <v>46000</v>
      </c>
      <c r="M312" s="563">
        <v>46000</v>
      </c>
      <c r="N312" s="561"/>
      <c r="O312" s="561"/>
    </row>
    <row r="313" spans="2:15" s="559" customFormat="1" ht="12.75">
      <c r="B313" s="561"/>
      <c r="C313" s="561" t="s">
        <v>256</v>
      </c>
      <c r="D313" s="561" t="s">
        <v>285</v>
      </c>
      <c r="E313" s="561" t="s">
        <v>288</v>
      </c>
      <c r="F313" s="562">
        <v>15707</v>
      </c>
      <c r="G313" s="562">
        <v>44835</v>
      </c>
      <c r="H313" s="562">
        <v>44866</v>
      </c>
      <c r="I313" s="562">
        <v>44866</v>
      </c>
      <c r="J313" s="561"/>
      <c r="K313" s="561"/>
      <c r="L313" s="563">
        <v>25000</v>
      </c>
      <c r="M313" s="563">
        <v>25000</v>
      </c>
      <c r="N313" s="561"/>
      <c r="O313" s="561"/>
    </row>
    <row r="314" spans="2:15" s="559" customFormat="1" ht="12.75">
      <c r="B314" s="561"/>
      <c r="C314" s="561" t="s">
        <v>260</v>
      </c>
      <c r="D314" s="561" t="s">
        <v>285</v>
      </c>
      <c r="E314" s="561" t="s">
        <v>288</v>
      </c>
      <c r="F314" s="562">
        <v>10806</v>
      </c>
      <c r="G314" s="562">
        <v>44835</v>
      </c>
      <c r="H314" s="562">
        <v>44866</v>
      </c>
      <c r="I314" s="562">
        <v>44866</v>
      </c>
      <c r="J314" s="561"/>
      <c r="K314" s="561"/>
      <c r="L314" s="563">
        <v>11000</v>
      </c>
      <c r="M314" s="563">
        <v>11000</v>
      </c>
      <c r="N314" s="561"/>
      <c r="O314" s="561"/>
    </row>
    <row r="315" spans="2:15" s="559" customFormat="1" ht="12.75">
      <c r="B315" s="561"/>
      <c r="C315" s="561" t="s">
        <v>260</v>
      </c>
      <c r="D315" s="561" t="s">
        <v>285</v>
      </c>
      <c r="E315" s="561" t="s">
        <v>288</v>
      </c>
      <c r="F315" s="562">
        <v>14185</v>
      </c>
      <c r="G315" s="562">
        <v>44835</v>
      </c>
      <c r="H315" s="562">
        <v>44866</v>
      </c>
      <c r="I315" s="562">
        <v>44866</v>
      </c>
      <c r="J315" s="561"/>
      <c r="K315" s="561"/>
      <c r="L315" s="563">
        <v>29000</v>
      </c>
      <c r="M315" s="563">
        <v>29000</v>
      </c>
      <c r="N315" s="561"/>
      <c r="O315" s="561"/>
    </row>
    <row r="316" spans="2:15" s="559" customFormat="1" ht="12.75">
      <c r="B316" s="561"/>
      <c r="C316" s="561" t="s">
        <v>260</v>
      </c>
      <c r="D316" s="561" t="s">
        <v>285</v>
      </c>
      <c r="E316" s="561" t="s">
        <v>288</v>
      </c>
      <c r="F316" s="562">
        <v>11749</v>
      </c>
      <c r="G316" s="562">
        <v>44835</v>
      </c>
      <c r="H316" s="562">
        <v>44866</v>
      </c>
      <c r="I316" s="562">
        <v>44866</v>
      </c>
      <c r="J316" s="561"/>
      <c r="K316" s="561"/>
      <c r="L316" s="563">
        <v>19000</v>
      </c>
      <c r="M316" s="563">
        <v>19000</v>
      </c>
      <c r="N316" s="561"/>
      <c r="O316" s="561"/>
    </row>
    <row r="317" spans="2:15" s="559" customFormat="1" ht="12.75">
      <c r="B317" s="561"/>
      <c r="C317" s="561" t="s">
        <v>260</v>
      </c>
      <c r="D317" s="561" t="s">
        <v>285</v>
      </c>
      <c r="E317" s="561" t="s">
        <v>288</v>
      </c>
      <c r="F317" s="562">
        <v>19207</v>
      </c>
      <c r="G317" s="562">
        <v>44774</v>
      </c>
      <c r="H317" s="562">
        <v>44896</v>
      </c>
      <c r="I317" s="562">
        <v>44896</v>
      </c>
      <c r="J317" s="561"/>
      <c r="K317" s="561"/>
      <c r="L317" s="563">
        <v>36000</v>
      </c>
      <c r="M317" s="563">
        <v>36000</v>
      </c>
      <c r="N317" s="561"/>
      <c r="O317" s="561"/>
    </row>
    <row r="318" spans="2:15" s="559" customFormat="1" ht="12.75">
      <c r="B318" s="561"/>
      <c r="C318" s="561" t="s">
        <v>256</v>
      </c>
      <c r="D318" s="561" t="s">
        <v>285</v>
      </c>
      <c r="E318" s="561" t="s">
        <v>288</v>
      </c>
      <c r="F318" s="562">
        <v>23894</v>
      </c>
      <c r="G318" s="562">
        <v>44866</v>
      </c>
      <c r="H318" s="562">
        <v>44896</v>
      </c>
      <c r="I318" s="562">
        <v>44896</v>
      </c>
      <c r="J318" s="561"/>
      <c r="K318" s="561"/>
      <c r="L318" s="563">
        <v>146000</v>
      </c>
      <c r="M318" s="563">
        <v>146000</v>
      </c>
      <c r="N318" s="561"/>
      <c r="O318" s="561"/>
    </row>
    <row r="319" spans="2:15" s="559" customFormat="1" ht="12.75">
      <c r="B319" s="561"/>
      <c r="C319" s="561" t="s">
        <v>256</v>
      </c>
      <c r="D319" s="561" t="s">
        <v>285</v>
      </c>
      <c r="E319" s="561" t="s">
        <v>288</v>
      </c>
      <c r="F319" s="562">
        <v>17227</v>
      </c>
      <c r="G319" s="562">
        <v>44805</v>
      </c>
      <c r="H319" s="562">
        <v>44896</v>
      </c>
      <c r="I319" s="562">
        <v>44896</v>
      </c>
      <c r="J319" s="561"/>
      <c r="K319" s="561"/>
      <c r="L319" s="563">
        <v>50000</v>
      </c>
      <c r="M319" s="563">
        <v>50000</v>
      </c>
      <c r="N319" s="561"/>
      <c r="O319" s="561"/>
    </row>
    <row r="320" spans="2:15" s="559" customFormat="1" ht="12.75">
      <c r="B320" s="561"/>
      <c r="C320" s="561" t="s">
        <v>260</v>
      </c>
      <c r="D320" s="561" t="s">
        <v>285</v>
      </c>
      <c r="E320" s="561" t="s">
        <v>288</v>
      </c>
      <c r="F320" s="562">
        <v>13575</v>
      </c>
      <c r="G320" s="562">
        <v>44805</v>
      </c>
      <c r="H320" s="562">
        <v>44896</v>
      </c>
      <c r="I320" s="562">
        <v>44896</v>
      </c>
      <c r="J320" s="561"/>
      <c r="K320" s="561"/>
      <c r="L320" s="563">
        <v>23000</v>
      </c>
      <c r="M320" s="563">
        <v>23000</v>
      </c>
      <c r="N320" s="561"/>
      <c r="O320" s="561"/>
    </row>
    <row r="321" spans="2:15" s="559" customFormat="1" ht="12.75">
      <c r="B321" s="561"/>
      <c r="C321" s="561" t="s">
        <v>260</v>
      </c>
      <c r="D321" s="561" t="s">
        <v>285</v>
      </c>
      <c r="E321" s="561" t="s">
        <v>288</v>
      </c>
      <c r="F321" s="562">
        <v>15281</v>
      </c>
      <c r="G321" s="562">
        <v>44866</v>
      </c>
      <c r="H321" s="562">
        <v>44896</v>
      </c>
      <c r="I321" s="562">
        <v>44896</v>
      </c>
      <c r="J321" s="561"/>
      <c r="K321" s="561"/>
      <c r="L321" s="563">
        <v>25000</v>
      </c>
      <c r="M321" s="563">
        <v>25000</v>
      </c>
      <c r="N321" s="561"/>
      <c r="O321" s="561"/>
    </row>
    <row r="322" spans="2:15" s="559" customFormat="1" ht="12.75">
      <c r="B322" s="561"/>
      <c r="C322" s="561" t="s">
        <v>260</v>
      </c>
      <c r="D322" s="561" t="s">
        <v>285</v>
      </c>
      <c r="E322" s="561" t="s">
        <v>288</v>
      </c>
      <c r="F322" s="562">
        <v>13971</v>
      </c>
      <c r="G322" s="562">
        <v>44866</v>
      </c>
      <c r="H322" s="562">
        <v>44927</v>
      </c>
      <c r="I322" s="562">
        <v>44927</v>
      </c>
      <c r="J322" s="561"/>
      <c r="K322" s="561"/>
      <c r="L322" s="563">
        <v>50000</v>
      </c>
      <c r="M322" s="563">
        <v>50000</v>
      </c>
      <c r="N322" s="561"/>
      <c r="O322" s="561"/>
    </row>
    <row r="323" spans="2:15" s="559" customFormat="1" ht="12.75">
      <c r="B323" s="561"/>
      <c r="C323" s="561" t="s">
        <v>256</v>
      </c>
      <c r="D323" s="561" t="s">
        <v>285</v>
      </c>
      <c r="E323" s="561" t="s">
        <v>288</v>
      </c>
      <c r="F323" s="562">
        <v>19238</v>
      </c>
      <c r="G323" s="562">
        <v>44866</v>
      </c>
      <c r="H323" s="562">
        <v>44927</v>
      </c>
      <c r="I323" s="562">
        <v>44927</v>
      </c>
      <c r="J323" s="561"/>
      <c r="K323" s="561"/>
      <c r="L323" s="563">
        <v>25000</v>
      </c>
      <c r="M323" s="563">
        <v>25000</v>
      </c>
      <c r="N323" s="561"/>
      <c r="O323" s="561"/>
    </row>
    <row r="324" spans="2:15" s="559" customFormat="1" ht="12.75">
      <c r="B324" s="561"/>
      <c r="C324" s="561" t="s">
        <v>256</v>
      </c>
      <c r="D324" s="561" t="s">
        <v>285</v>
      </c>
      <c r="E324" s="561" t="s">
        <v>288</v>
      </c>
      <c r="F324" s="562">
        <v>18629</v>
      </c>
      <c r="G324" s="562">
        <v>44896</v>
      </c>
      <c r="H324" s="562">
        <v>44927</v>
      </c>
      <c r="I324" s="562">
        <v>44927</v>
      </c>
      <c r="J324" s="561"/>
      <c r="K324" s="561"/>
      <c r="L324" s="563">
        <v>36000</v>
      </c>
      <c r="M324" s="563">
        <v>36000</v>
      </c>
      <c r="N324" s="561"/>
      <c r="O324" s="561"/>
    </row>
    <row r="325" spans="2:15" s="559" customFormat="1" ht="12.75">
      <c r="B325" s="561"/>
      <c r="C325" s="561" t="s">
        <v>256</v>
      </c>
      <c r="D325" s="561" t="s">
        <v>285</v>
      </c>
      <c r="E325" s="561" t="s">
        <v>288</v>
      </c>
      <c r="F325" s="562">
        <v>13636</v>
      </c>
      <c r="G325" s="562">
        <v>44652</v>
      </c>
      <c r="H325" s="562">
        <v>44927</v>
      </c>
      <c r="I325" s="562">
        <v>44927</v>
      </c>
      <c r="J325" s="561"/>
      <c r="K325" s="561"/>
      <c r="L325" s="563">
        <v>20000</v>
      </c>
      <c r="M325" s="563">
        <v>20000</v>
      </c>
      <c r="N325" s="561"/>
      <c r="O325" s="561"/>
    </row>
    <row r="326" spans="2:15" s="559" customFormat="1" ht="12.75">
      <c r="B326" s="561"/>
      <c r="C326" s="561" t="s">
        <v>260</v>
      </c>
      <c r="D326" s="561" t="s">
        <v>285</v>
      </c>
      <c r="E326" s="561" t="s">
        <v>288</v>
      </c>
      <c r="F326" s="562">
        <v>12359</v>
      </c>
      <c r="G326" s="562">
        <v>44774</v>
      </c>
      <c r="H326" s="562">
        <v>44927</v>
      </c>
      <c r="I326" s="562">
        <v>44927</v>
      </c>
      <c r="J326" s="561"/>
      <c r="K326" s="561"/>
      <c r="L326" s="563">
        <v>20000</v>
      </c>
      <c r="M326" s="563">
        <v>20000</v>
      </c>
      <c r="N326" s="561"/>
      <c r="O326" s="561"/>
    </row>
    <row r="327" spans="2:15" s="559" customFormat="1" ht="12.75">
      <c r="B327" s="561"/>
      <c r="C327" s="561" t="s">
        <v>256</v>
      </c>
      <c r="D327" s="561" t="s">
        <v>285</v>
      </c>
      <c r="E327" s="561" t="s">
        <v>288</v>
      </c>
      <c r="F327" s="562">
        <v>15432</v>
      </c>
      <c r="G327" s="562">
        <v>44805</v>
      </c>
      <c r="H327" s="562">
        <v>44927</v>
      </c>
      <c r="I327" s="562">
        <v>44927</v>
      </c>
      <c r="J327" s="561"/>
      <c r="K327" s="561"/>
      <c r="L327" s="563">
        <v>50000</v>
      </c>
      <c r="M327" s="563">
        <v>50000</v>
      </c>
      <c r="N327" s="561"/>
      <c r="O327" s="561"/>
    </row>
    <row r="328" spans="2:15" s="559" customFormat="1" ht="12.75">
      <c r="B328" s="561"/>
      <c r="C328" s="561" t="s">
        <v>256</v>
      </c>
      <c r="D328" s="561" t="s">
        <v>285</v>
      </c>
      <c r="E328" s="561" t="s">
        <v>288</v>
      </c>
      <c r="F328" s="562">
        <v>14185</v>
      </c>
      <c r="G328" s="562">
        <v>44774</v>
      </c>
      <c r="H328" s="562">
        <v>44927</v>
      </c>
      <c r="I328" s="562">
        <v>44927</v>
      </c>
      <c r="J328" s="561"/>
      <c r="K328" s="561"/>
      <c r="L328" s="563">
        <v>50000</v>
      </c>
      <c r="M328" s="563">
        <v>50000</v>
      </c>
      <c r="N328" s="561"/>
      <c r="O328" s="561"/>
    </row>
    <row r="329" spans="2:15" s="559" customFormat="1" ht="12.75">
      <c r="B329" s="561"/>
      <c r="C329" s="561" t="s">
        <v>260</v>
      </c>
      <c r="D329" s="561" t="s">
        <v>285</v>
      </c>
      <c r="E329" s="561" t="s">
        <v>288</v>
      </c>
      <c r="F329" s="562">
        <v>13181</v>
      </c>
      <c r="G329" s="562">
        <v>44927</v>
      </c>
      <c r="H329" s="562">
        <v>44927</v>
      </c>
      <c r="I329" s="562">
        <v>44958</v>
      </c>
      <c r="J329" s="561"/>
      <c r="K329" s="561"/>
      <c r="L329" s="563">
        <v>36000</v>
      </c>
      <c r="M329" s="563">
        <v>36000</v>
      </c>
      <c r="N329" s="561"/>
      <c r="O329" s="561"/>
    </row>
    <row r="330" spans="2:15" s="559" customFormat="1" ht="12.75">
      <c r="B330" s="561"/>
      <c r="C330" s="561" t="s">
        <v>256</v>
      </c>
      <c r="D330" s="561" t="s">
        <v>285</v>
      </c>
      <c r="E330" s="561" t="s">
        <v>288</v>
      </c>
      <c r="F330" s="562">
        <v>19268</v>
      </c>
      <c r="G330" s="562">
        <v>44927</v>
      </c>
      <c r="H330" s="562">
        <v>44958</v>
      </c>
      <c r="I330" s="562">
        <v>44958</v>
      </c>
      <c r="J330" s="561"/>
      <c r="K330" s="561"/>
      <c r="L330" s="563">
        <v>25000</v>
      </c>
      <c r="M330" s="563">
        <v>25000</v>
      </c>
      <c r="N330" s="561"/>
      <c r="O330" s="561"/>
    </row>
    <row r="331" spans="2:15" s="559" customFormat="1" ht="12.75">
      <c r="B331" s="561"/>
      <c r="C331" s="561" t="s">
        <v>256</v>
      </c>
      <c r="D331" s="561" t="s">
        <v>285</v>
      </c>
      <c r="E331" s="561" t="s">
        <v>288</v>
      </c>
      <c r="F331" s="562">
        <v>16984</v>
      </c>
      <c r="G331" s="562">
        <v>44927</v>
      </c>
      <c r="H331" s="562">
        <v>44958</v>
      </c>
      <c r="I331" s="562">
        <v>44958</v>
      </c>
      <c r="J331" s="561"/>
      <c r="K331" s="561"/>
      <c r="L331" s="563">
        <v>25000</v>
      </c>
      <c r="M331" s="563">
        <v>25000</v>
      </c>
      <c r="N331" s="561"/>
      <c r="O331" s="561"/>
    </row>
    <row r="332" spans="2:15" s="559" customFormat="1" ht="12.75">
      <c r="B332" s="561"/>
      <c r="C332" s="561" t="s">
        <v>256</v>
      </c>
      <c r="D332" s="561" t="s">
        <v>285</v>
      </c>
      <c r="E332" s="561" t="s">
        <v>288</v>
      </c>
      <c r="F332" s="562">
        <v>18841</v>
      </c>
      <c r="G332" s="562">
        <v>44835</v>
      </c>
      <c r="H332" s="562">
        <v>44958</v>
      </c>
      <c r="I332" s="562">
        <v>44958</v>
      </c>
      <c r="J332" s="561"/>
      <c r="K332" s="561"/>
      <c r="L332" s="563">
        <v>50000</v>
      </c>
      <c r="M332" s="563">
        <v>50000</v>
      </c>
      <c r="N332" s="561"/>
      <c r="O332" s="561"/>
    </row>
    <row r="333" spans="2:15" s="559" customFormat="1" ht="12.75">
      <c r="B333" s="561"/>
      <c r="C333" s="561" t="s">
        <v>260</v>
      </c>
      <c r="D333" s="561" t="s">
        <v>285</v>
      </c>
      <c r="E333" s="561" t="s">
        <v>288</v>
      </c>
      <c r="F333" s="562">
        <v>12754</v>
      </c>
      <c r="G333" s="562">
        <v>44896</v>
      </c>
      <c r="H333" s="562">
        <v>44958</v>
      </c>
      <c r="I333" s="562">
        <v>44958</v>
      </c>
      <c r="J333" s="561"/>
      <c r="K333" s="561"/>
      <c r="L333" s="563">
        <v>47000</v>
      </c>
      <c r="M333" s="563">
        <v>47000</v>
      </c>
      <c r="N333" s="561"/>
      <c r="O333" s="561"/>
    </row>
    <row r="334" spans="2:15" s="559" customFormat="1" ht="12.75">
      <c r="B334" s="561"/>
      <c r="C334" s="561" t="s">
        <v>260</v>
      </c>
      <c r="D334" s="561" t="s">
        <v>285</v>
      </c>
      <c r="E334" s="561" t="s">
        <v>288</v>
      </c>
      <c r="F334" s="562">
        <v>18080</v>
      </c>
      <c r="G334" s="562">
        <v>44927</v>
      </c>
      <c r="H334" s="562">
        <v>44958</v>
      </c>
      <c r="I334" s="562">
        <v>44958</v>
      </c>
      <c r="J334" s="561"/>
      <c r="K334" s="561"/>
      <c r="L334" s="563">
        <v>50000</v>
      </c>
      <c r="M334" s="563">
        <v>50000</v>
      </c>
      <c r="N334" s="561"/>
      <c r="O334" s="561"/>
    </row>
    <row r="335" spans="2:15" s="559" customFormat="1" ht="12.75">
      <c r="B335" s="561"/>
      <c r="C335" s="561" t="s">
        <v>260</v>
      </c>
      <c r="D335" s="561" t="s">
        <v>285</v>
      </c>
      <c r="E335" s="561" t="s">
        <v>288</v>
      </c>
      <c r="F335" s="562">
        <v>13394</v>
      </c>
      <c r="G335" s="562">
        <v>44896</v>
      </c>
      <c r="H335" s="562">
        <v>44958</v>
      </c>
      <c r="I335" s="562">
        <v>44958</v>
      </c>
      <c r="J335" s="561"/>
      <c r="K335" s="561"/>
      <c r="L335" s="563">
        <v>33000</v>
      </c>
      <c r="M335" s="563">
        <v>33000</v>
      </c>
      <c r="N335" s="561"/>
      <c r="O335" s="561"/>
    </row>
    <row r="336" spans="2:15" s="559" customFormat="1" ht="12.75">
      <c r="B336" s="561"/>
      <c r="C336" s="561" t="s">
        <v>260</v>
      </c>
      <c r="D336" s="561" t="s">
        <v>285</v>
      </c>
      <c r="E336" s="561" t="s">
        <v>288</v>
      </c>
      <c r="F336" s="562">
        <v>12086</v>
      </c>
      <c r="G336" s="562">
        <v>44896</v>
      </c>
      <c r="H336" s="562">
        <v>44958</v>
      </c>
      <c r="I336" s="562">
        <v>44958</v>
      </c>
      <c r="J336" s="561"/>
      <c r="K336" s="561"/>
      <c r="L336" s="563">
        <v>22000</v>
      </c>
      <c r="M336" s="563">
        <v>22000</v>
      </c>
      <c r="N336" s="561"/>
      <c r="O336" s="561"/>
    </row>
    <row r="337" spans="2:15" s="559" customFormat="1" ht="12.75">
      <c r="B337" s="561"/>
      <c r="C337" s="561" t="s">
        <v>256</v>
      </c>
      <c r="D337" s="561" t="s">
        <v>285</v>
      </c>
      <c r="E337" s="561" t="s">
        <v>288</v>
      </c>
      <c r="F337" s="562">
        <v>15036</v>
      </c>
      <c r="G337" s="562">
        <v>44896</v>
      </c>
      <c r="H337" s="562">
        <v>44958</v>
      </c>
      <c r="I337" s="562">
        <v>44958</v>
      </c>
      <c r="J337" s="561"/>
      <c r="K337" s="561"/>
      <c r="L337" s="563">
        <v>25000</v>
      </c>
      <c r="M337" s="563">
        <v>25000</v>
      </c>
      <c r="N337" s="561"/>
      <c r="O337" s="561"/>
    </row>
    <row r="338" spans="2:15" s="559" customFormat="1" ht="12.75">
      <c r="B338" s="561"/>
      <c r="C338" s="561" t="s">
        <v>260</v>
      </c>
      <c r="D338" s="561" t="s">
        <v>285</v>
      </c>
      <c r="E338" s="561" t="s">
        <v>288</v>
      </c>
      <c r="F338" s="562">
        <v>22525</v>
      </c>
      <c r="G338" s="562">
        <v>44835</v>
      </c>
      <c r="H338" s="562">
        <v>44958</v>
      </c>
      <c r="I338" s="562">
        <v>44958</v>
      </c>
      <c r="J338" s="561"/>
      <c r="K338" s="561"/>
      <c r="L338" s="563">
        <v>74000</v>
      </c>
      <c r="M338" s="563">
        <v>74000</v>
      </c>
      <c r="N338" s="561"/>
      <c r="O338" s="561"/>
    </row>
    <row r="339" spans="2:15" s="559" customFormat="1" ht="12.75">
      <c r="B339" s="561"/>
      <c r="C339" s="561" t="s">
        <v>260</v>
      </c>
      <c r="D339" s="561" t="s">
        <v>285</v>
      </c>
      <c r="E339" s="561" t="s">
        <v>288</v>
      </c>
      <c r="F339" s="562">
        <v>16742</v>
      </c>
      <c r="G339" s="562">
        <v>44927</v>
      </c>
      <c r="H339" s="562">
        <v>44958</v>
      </c>
      <c r="I339" s="562">
        <v>44958</v>
      </c>
      <c r="J339" s="561"/>
      <c r="K339" s="561"/>
      <c r="L339" s="563">
        <v>50000</v>
      </c>
      <c r="M339" s="563">
        <v>50000</v>
      </c>
      <c r="N339" s="561"/>
      <c r="O339" s="561"/>
    </row>
    <row r="340" spans="2:15" s="559" customFormat="1" ht="12.75">
      <c r="B340" s="561"/>
      <c r="C340" s="561" t="s">
        <v>256</v>
      </c>
      <c r="D340" s="561" t="s">
        <v>285</v>
      </c>
      <c r="E340" s="561" t="s">
        <v>288</v>
      </c>
      <c r="F340" s="562">
        <v>17502</v>
      </c>
      <c r="G340" s="562">
        <v>44927</v>
      </c>
      <c r="H340" s="562">
        <v>44958</v>
      </c>
      <c r="I340" s="562">
        <v>44958</v>
      </c>
      <c r="J340" s="561"/>
      <c r="K340" s="561"/>
      <c r="L340" s="563">
        <v>50000</v>
      </c>
      <c r="M340" s="563">
        <v>50000</v>
      </c>
      <c r="N340" s="561"/>
      <c r="O340" s="561"/>
    </row>
    <row r="341" spans="2:15" s="559" customFormat="1" ht="12.75">
      <c r="B341" s="561"/>
      <c r="C341" s="561" t="s">
        <v>260</v>
      </c>
      <c r="D341" s="561" t="s">
        <v>285</v>
      </c>
      <c r="E341" s="561" t="s">
        <v>288</v>
      </c>
      <c r="F341" s="562">
        <v>13850</v>
      </c>
      <c r="G341" s="562">
        <v>44958</v>
      </c>
      <c r="H341" s="562">
        <v>44958</v>
      </c>
      <c r="I341" s="562">
        <v>44958</v>
      </c>
      <c r="J341" s="561"/>
      <c r="K341" s="561"/>
      <c r="L341" s="563">
        <v>21000</v>
      </c>
      <c r="M341" s="563">
        <v>21000</v>
      </c>
      <c r="N341" s="561"/>
      <c r="O341" s="561"/>
    </row>
    <row r="342" spans="2:15" s="559" customFormat="1" ht="12.75">
      <c r="B342" s="561"/>
      <c r="C342" s="561" t="s">
        <v>256</v>
      </c>
      <c r="D342" s="561" t="s">
        <v>285</v>
      </c>
      <c r="E342" s="561" t="s">
        <v>288</v>
      </c>
      <c r="F342" s="562">
        <v>16163</v>
      </c>
      <c r="G342" s="562">
        <v>44927</v>
      </c>
      <c r="H342" s="562">
        <v>44958</v>
      </c>
      <c r="I342" s="562">
        <v>44958</v>
      </c>
      <c r="J342" s="561"/>
      <c r="K342" s="561"/>
      <c r="L342" s="563">
        <v>31000</v>
      </c>
      <c r="M342" s="563">
        <v>31000</v>
      </c>
      <c r="N342" s="561"/>
      <c r="O342" s="561"/>
    </row>
    <row r="343" spans="2:15" s="559" customFormat="1" ht="12.75">
      <c r="B343" s="561"/>
      <c r="C343" s="561" t="s">
        <v>260</v>
      </c>
      <c r="D343" s="561" t="s">
        <v>285</v>
      </c>
      <c r="E343" s="561" t="s">
        <v>288</v>
      </c>
      <c r="F343" s="562">
        <v>20668</v>
      </c>
      <c r="G343" s="562">
        <v>44927</v>
      </c>
      <c r="H343" s="562">
        <v>44986</v>
      </c>
      <c r="I343" s="562">
        <v>45017</v>
      </c>
      <c r="J343" s="561"/>
      <c r="K343" s="561"/>
      <c r="L343" s="563">
        <v>25000</v>
      </c>
      <c r="M343" s="563">
        <v>25000</v>
      </c>
      <c r="N343" s="561"/>
      <c r="O343" s="561"/>
    </row>
    <row r="344" spans="2:15" s="559" customFormat="1" ht="12.75">
      <c r="B344" s="561"/>
      <c r="C344" s="561" t="s">
        <v>260</v>
      </c>
      <c r="D344" s="561" t="s">
        <v>285</v>
      </c>
      <c r="E344" s="561" t="s">
        <v>288</v>
      </c>
      <c r="F344" s="562">
        <v>10806</v>
      </c>
      <c r="G344" s="562">
        <v>44927</v>
      </c>
      <c r="H344" s="562">
        <v>44986</v>
      </c>
      <c r="I344" s="562">
        <v>44986</v>
      </c>
      <c r="J344" s="561"/>
      <c r="K344" s="561"/>
      <c r="L344" s="563">
        <v>8000</v>
      </c>
      <c r="M344" s="563">
        <v>8000</v>
      </c>
      <c r="N344" s="561"/>
      <c r="O344" s="561"/>
    </row>
    <row r="345" spans="2:15" s="559" customFormat="1" ht="12.75">
      <c r="B345" s="561"/>
      <c r="C345" s="561" t="s">
        <v>260</v>
      </c>
      <c r="D345" s="561" t="s">
        <v>285</v>
      </c>
      <c r="E345" s="561" t="s">
        <v>288</v>
      </c>
      <c r="F345" s="562">
        <v>14519</v>
      </c>
      <c r="G345" s="562">
        <v>44866</v>
      </c>
      <c r="H345" s="562">
        <v>44986</v>
      </c>
      <c r="I345" s="562">
        <v>44986</v>
      </c>
      <c r="J345" s="561"/>
      <c r="K345" s="561"/>
      <c r="L345" s="563">
        <v>50000</v>
      </c>
      <c r="M345" s="563">
        <v>50000</v>
      </c>
      <c r="N345" s="561"/>
      <c r="O345" s="561"/>
    </row>
    <row r="346" spans="2:15" s="559" customFormat="1" ht="12.75">
      <c r="B346" s="561"/>
      <c r="C346" s="561" t="s">
        <v>260</v>
      </c>
      <c r="D346" s="561" t="s">
        <v>285</v>
      </c>
      <c r="E346" s="561" t="s">
        <v>288</v>
      </c>
      <c r="F346" s="562">
        <v>17472</v>
      </c>
      <c r="G346" s="562">
        <v>44958</v>
      </c>
      <c r="H346" s="562">
        <v>44986</v>
      </c>
      <c r="I346" s="562">
        <v>44986</v>
      </c>
      <c r="J346" s="561"/>
      <c r="K346" s="561"/>
      <c r="L346" s="563">
        <v>22000</v>
      </c>
      <c r="M346" s="563">
        <v>22000</v>
      </c>
      <c r="N346" s="561"/>
      <c r="O346" s="561"/>
    </row>
    <row r="347" spans="2:15" s="559" customFormat="1" ht="12.75">
      <c r="B347" s="561"/>
      <c r="C347" s="561" t="s">
        <v>256</v>
      </c>
      <c r="D347" s="561" t="s">
        <v>285</v>
      </c>
      <c r="E347" s="561" t="s">
        <v>288</v>
      </c>
      <c r="F347" s="562">
        <v>11018</v>
      </c>
      <c r="G347" s="562">
        <v>44958</v>
      </c>
      <c r="H347" s="562">
        <v>44986</v>
      </c>
      <c r="I347" s="562">
        <v>44986</v>
      </c>
      <c r="J347" s="561"/>
      <c r="K347" s="561"/>
      <c r="L347" s="563">
        <v>14000</v>
      </c>
      <c r="M347" s="563">
        <v>14000</v>
      </c>
      <c r="N347" s="561"/>
      <c r="O347" s="561"/>
    </row>
    <row r="348" spans="2:15" s="559" customFormat="1" ht="12.75">
      <c r="B348" s="561"/>
      <c r="C348" s="561" t="s">
        <v>256</v>
      </c>
      <c r="D348" s="561" t="s">
        <v>285</v>
      </c>
      <c r="E348" s="561" t="s">
        <v>288</v>
      </c>
      <c r="F348" s="562">
        <v>15250</v>
      </c>
      <c r="G348" s="562">
        <v>44958</v>
      </c>
      <c r="H348" s="562">
        <v>44986</v>
      </c>
      <c r="I348" s="562">
        <v>44986</v>
      </c>
      <c r="J348" s="561"/>
      <c r="K348" s="561"/>
      <c r="L348" s="563">
        <v>24000</v>
      </c>
      <c r="M348" s="563">
        <v>24000</v>
      </c>
      <c r="N348" s="561"/>
      <c r="O348" s="561"/>
    </row>
    <row r="349" spans="2:15" s="559" customFormat="1" ht="12.75">
      <c r="B349" s="561"/>
      <c r="C349" s="561" t="s">
        <v>260</v>
      </c>
      <c r="D349" s="561" t="s">
        <v>285</v>
      </c>
      <c r="E349" s="561" t="s">
        <v>288</v>
      </c>
      <c r="F349" s="562">
        <v>21002</v>
      </c>
      <c r="G349" s="562">
        <v>44958</v>
      </c>
      <c r="H349" s="562">
        <v>44986</v>
      </c>
      <c r="I349" s="562">
        <v>44986</v>
      </c>
      <c r="J349" s="561"/>
      <c r="K349" s="561"/>
      <c r="L349" s="563">
        <v>58000</v>
      </c>
      <c r="M349" s="563">
        <v>58000</v>
      </c>
      <c r="N349" s="561"/>
      <c r="O349" s="561"/>
    </row>
    <row r="350" spans="2:15" s="559" customFormat="1" ht="12.75">
      <c r="B350" s="561"/>
      <c r="C350" s="561" t="s">
        <v>256</v>
      </c>
      <c r="D350" s="561" t="s">
        <v>285</v>
      </c>
      <c r="E350" s="561" t="s">
        <v>288</v>
      </c>
      <c r="F350" s="562">
        <v>19085</v>
      </c>
      <c r="G350" s="562">
        <v>44958</v>
      </c>
      <c r="H350" s="562">
        <v>45017</v>
      </c>
      <c r="I350" s="562">
        <v>45017</v>
      </c>
      <c r="J350" s="561"/>
      <c r="K350" s="561"/>
      <c r="L350" s="563">
        <v>50000</v>
      </c>
      <c r="M350" s="563">
        <v>50000</v>
      </c>
      <c r="N350" s="561"/>
      <c r="O350" s="561"/>
    </row>
    <row r="351" spans="2:15" s="559" customFormat="1" ht="12.75">
      <c r="B351" s="561"/>
      <c r="C351" s="561" t="s">
        <v>256</v>
      </c>
      <c r="D351" s="561" t="s">
        <v>285</v>
      </c>
      <c r="E351" s="561" t="s">
        <v>288</v>
      </c>
      <c r="F351" s="562">
        <v>14977</v>
      </c>
      <c r="G351" s="562">
        <v>44986</v>
      </c>
      <c r="H351" s="562">
        <v>45017</v>
      </c>
      <c r="I351" s="562">
        <v>45017</v>
      </c>
      <c r="J351" s="561"/>
      <c r="K351" s="561"/>
      <c r="L351" s="563">
        <v>32000</v>
      </c>
      <c r="M351" s="563">
        <v>32000</v>
      </c>
      <c r="N351" s="561"/>
      <c r="O351" s="561"/>
    </row>
    <row r="352" spans="2:15" s="559" customFormat="1" ht="12.75">
      <c r="B352" s="561"/>
      <c r="C352" s="561" t="s">
        <v>256</v>
      </c>
      <c r="D352" s="561" t="s">
        <v>285</v>
      </c>
      <c r="E352" s="561" t="s">
        <v>288</v>
      </c>
      <c r="F352" s="562">
        <v>20333</v>
      </c>
      <c r="G352" s="562">
        <v>44958</v>
      </c>
      <c r="H352" s="562">
        <v>45017</v>
      </c>
      <c r="I352" s="562">
        <v>45017</v>
      </c>
      <c r="J352" s="561"/>
      <c r="K352" s="561"/>
      <c r="L352" s="563">
        <v>50000</v>
      </c>
      <c r="M352" s="563">
        <v>50000</v>
      </c>
      <c r="N352" s="561"/>
      <c r="O352" s="561"/>
    </row>
    <row r="353" spans="2:15" s="559" customFormat="1" ht="12.75">
      <c r="B353" s="561"/>
      <c r="C353" s="561" t="s">
        <v>260</v>
      </c>
      <c r="D353" s="561" t="s">
        <v>285</v>
      </c>
      <c r="E353" s="561" t="s">
        <v>288</v>
      </c>
      <c r="F353" s="562">
        <v>11720</v>
      </c>
      <c r="G353" s="562">
        <v>44958</v>
      </c>
      <c r="H353" s="562">
        <v>45017</v>
      </c>
      <c r="I353" s="562">
        <v>45017</v>
      </c>
      <c r="J353" s="561"/>
      <c r="K353" s="561"/>
      <c r="L353" s="563">
        <v>20000</v>
      </c>
      <c r="M353" s="563">
        <v>20000</v>
      </c>
      <c r="N353" s="561"/>
      <c r="O353" s="561"/>
    </row>
    <row r="354" spans="2:15" s="559" customFormat="1" ht="12.75">
      <c r="B354" s="561"/>
      <c r="C354" s="561" t="s">
        <v>260</v>
      </c>
      <c r="D354" s="561" t="s">
        <v>285</v>
      </c>
      <c r="E354" s="561" t="s">
        <v>288</v>
      </c>
      <c r="F354" s="562">
        <v>21337</v>
      </c>
      <c r="G354" s="562">
        <v>44986</v>
      </c>
      <c r="H354" s="562">
        <v>45017</v>
      </c>
      <c r="I354" s="562">
        <v>45017</v>
      </c>
      <c r="J354" s="561"/>
      <c r="K354" s="561"/>
      <c r="L354" s="563">
        <v>25000</v>
      </c>
      <c r="M354" s="563">
        <v>25000</v>
      </c>
      <c r="N354" s="561"/>
      <c r="O354" s="561"/>
    </row>
    <row r="355" spans="2:15" s="559" customFormat="1" ht="12.75">
      <c r="B355" s="561"/>
      <c r="C355" s="561" t="s">
        <v>256</v>
      </c>
      <c r="D355" s="561" t="s">
        <v>285</v>
      </c>
      <c r="E355" s="561" t="s">
        <v>288</v>
      </c>
      <c r="F355" s="562">
        <v>17807</v>
      </c>
      <c r="G355" s="562">
        <v>44986</v>
      </c>
      <c r="H355" s="562">
        <v>45017</v>
      </c>
      <c r="I355" s="562">
        <v>45017</v>
      </c>
      <c r="J355" s="561"/>
      <c r="K355" s="561"/>
      <c r="L355" s="563">
        <v>23000</v>
      </c>
      <c r="M355" s="563">
        <v>23000</v>
      </c>
      <c r="N355" s="561"/>
      <c r="O355" s="561"/>
    </row>
    <row r="356" spans="2:15" s="559" customFormat="1" ht="12.75">
      <c r="B356" s="561"/>
      <c r="C356" s="561" t="s">
        <v>256</v>
      </c>
      <c r="D356" s="561" t="s">
        <v>285</v>
      </c>
      <c r="E356" s="561" t="s">
        <v>288</v>
      </c>
      <c r="F356" s="562">
        <v>18264</v>
      </c>
      <c r="G356" s="562">
        <v>44986</v>
      </c>
      <c r="H356" s="562">
        <v>45017</v>
      </c>
      <c r="I356" s="562">
        <v>45017</v>
      </c>
      <c r="J356" s="561"/>
      <c r="K356" s="561"/>
      <c r="L356" s="563">
        <v>25000</v>
      </c>
      <c r="M356" s="563">
        <v>25000</v>
      </c>
      <c r="N356" s="561"/>
      <c r="O356" s="561"/>
    </row>
    <row r="357" spans="2:15" s="559" customFormat="1" ht="12.75">
      <c r="B357" s="561"/>
      <c r="C357" s="561" t="s">
        <v>260</v>
      </c>
      <c r="D357" s="561" t="s">
        <v>285</v>
      </c>
      <c r="E357" s="561" t="s">
        <v>288</v>
      </c>
      <c r="F357" s="562">
        <v>21186</v>
      </c>
      <c r="G357" s="562">
        <v>44986</v>
      </c>
      <c r="H357" s="562">
        <v>45017</v>
      </c>
      <c r="I357" s="562">
        <v>45017</v>
      </c>
      <c r="J357" s="561"/>
      <c r="K357" s="561"/>
      <c r="L357" s="563">
        <v>50000</v>
      </c>
      <c r="M357" s="563">
        <v>50000</v>
      </c>
      <c r="N357" s="561"/>
      <c r="O357" s="561"/>
    </row>
    <row r="358" spans="2:15" s="559" customFormat="1" ht="12.75">
      <c r="B358" s="561"/>
      <c r="C358" s="561" t="s">
        <v>256</v>
      </c>
      <c r="D358" s="561" t="s">
        <v>285</v>
      </c>
      <c r="E358" s="561" t="s">
        <v>288</v>
      </c>
      <c r="F358" s="562">
        <v>12601</v>
      </c>
      <c r="G358" s="562">
        <v>44986</v>
      </c>
      <c r="H358" s="562">
        <v>45017</v>
      </c>
      <c r="I358" s="562">
        <v>45017</v>
      </c>
      <c r="J358" s="561"/>
      <c r="K358" s="561"/>
      <c r="L358" s="563">
        <v>25000</v>
      </c>
      <c r="M358" s="563">
        <v>25000</v>
      </c>
      <c r="N358" s="561"/>
      <c r="O358" s="561"/>
    </row>
    <row r="359" spans="2:15" s="559" customFormat="1" ht="12.75">
      <c r="B359" s="561"/>
      <c r="C359" s="561" t="s">
        <v>256</v>
      </c>
      <c r="D359" s="561" t="s">
        <v>285</v>
      </c>
      <c r="E359" s="561" t="s">
        <v>288</v>
      </c>
      <c r="F359" s="562">
        <v>23924</v>
      </c>
      <c r="G359" s="562">
        <v>45017</v>
      </c>
      <c r="H359" s="562">
        <v>45017</v>
      </c>
      <c r="I359" s="562">
        <v>45017</v>
      </c>
      <c r="J359" s="561"/>
      <c r="K359" s="561"/>
      <c r="L359" s="563">
        <v>170000</v>
      </c>
      <c r="M359" s="563">
        <v>170000</v>
      </c>
      <c r="N359" s="561"/>
      <c r="O359" s="561"/>
    </row>
    <row r="360" spans="2:15" s="559" customFormat="1" ht="12.75">
      <c r="B360" s="561"/>
      <c r="C360" s="561" t="s">
        <v>256</v>
      </c>
      <c r="D360" s="561" t="s">
        <v>285</v>
      </c>
      <c r="E360" s="561" t="s">
        <v>288</v>
      </c>
      <c r="F360" s="562">
        <v>13971</v>
      </c>
      <c r="G360" s="562">
        <v>45017</v>
      </c>
      <c r="H360" s="562">
        <v>45047</v>
      </c>
      <c r="I360" s="562">
        <v>45047</v>
      </c>
      <c r="J360" s="561"/>
      <c r="K360" s="561"/>
      <c r="L360" s="563">
        <v>49000</v>
      </c>
      <c r="M360" s="563">
        <v>49000</v>
      </c>
      <c r="N360" s="561"/>
      <c r="O360" s="561"/>
    </row>
    <row r="361" spans="2:15" s="559" customFormat="1" ht="12.75">
      <c r="B361" s="561"/>
      <c r="C361" s="561" t="s">
        <v>260</v>
      </c>
      <c r="D361" s="561" t="s">
        <v>285</v>
      </c>
      <c r="E361" s="561" t="s">
        <v>288</v>
      </c>
      <c r="F361" s="562">
        <v>14946</v>
      </c>
      <c r="G361" s="562">
        <v>45017</v>
      </c>
      <c r="H361" s="562">
        <v>45047</v>
      </c>
      <c r="I361" s="562">
        <v>45047</v>
      </c>
      <c r="J361" s="561"/>
      <c r="K361" s="561"/>
      <c r="L361" s="563">
        <v>50000</v>
      </c>
      <c r="M361" s="563">
        <v>50000</v>
      </c>
      <c r="N361" s="561"/>
      <c r="O361" s="561"/>
    </row>
    <row r="362" spans="2:15" s="559" customFormat="1" ht="12.75">
      <c r="B362" s="561"/>
      <c r="C362" s="561" t="s">
        <v>260</v>
      </c>
      <c r="D362" s="561" t="s">
        <v>285</v>
      </c>
      <c r="E362" s="561" t="s">
        <v>288</v>
      </c>
      <c r="F362" s="562">
        <v>21245</v>
      </c>
      <c r="G362" s="562">
        <v>45017</v>
      </c>
      <c r="H362" s="562">
        <v>45047</v>
      </c>
      <c r="I362" s="562">
        <v>45047</v>
      </c>
      <c r="J362" s="561"/>
      <c r="K362" s="561"/>
      <c r="L362" s="563">
        <v>50000</v>
      </c>
      <c r="M362" s="563">
        <v>50000</v>
      </c>
      <c r="N362" s="561"/>
      <c r="O362" s="561"/>
    </row>
    <row r="363" spans="2:15" s="559" customFormat="1" ht="12.75">
      <c r="B363" s="561"/>
      <c r="C363" s="561" t="s">
        <v>260</v>
      </c>
      <c r="D363" s="561" t="s">
        <v>285</v>
      </c>
      <c r="E363" s="561" t="s">
        <v>288</v>
      </c>
      <c r="F363" s="562">
        <v>12693</v>
      </c>
      <c r="G363" s="562">
        <v>45017</v>
      </c>
      <c r="H363" s="562">
        <v>45047</v>
      </c>
      <c r="I363" s="562">
        <v>45047</v>
      </c>
      <c r="J363" s="561"/>
      <c r="K363" s="561"/>
      <c r="L363" s="563">
        <v>17000</v>
      </c>
      <c r="M363" s="563">
        <v>17000</v>
      </c>
      <c r="N363" s="561"/>
      <c r="O363" s="561"/>
    </row>
    <row r="364" spans="2:15" s="559" customFormat="1" ht="12.75">
      <c r="B364" s="561"/>
      <c r="C364" s="561" t="s">
        <v>260</v>
      </c>
      <c r="D364" s="561" t="s">
        <v>285</v>
      </c>
      <c r="E364" s="561" t="s">
        <v>288</v>
      </c>
      <c r="F364" s="562">
        <v>16193</v>
      </c>
      <c r="G364" s="562">
        <v>45047</v>
      </c>
      <c r="H364" s="562">
        <v>45078</v>
      </c>
      <c r="I364" s="562">
        <v>45078</v>
      </c>
      <c r="J364" s="561"/>
      <c r="K364" s="561"/>
      <c r="L364" s="563">
        <v>22000</v>
      </c>
      <c r="M364" s="563">
        <v>22000</v>
      </c>
      <c r="N364" s="561"/>
      <c r="O364" s="561"/>
    </row>
    <row r="365" spans="2:15" s="559" customFormat="1" ht="12.75">
      <c r="B365" s="561"/>
      <c r="C365" s="561" t="s">
        <v>256</v>
      </c>
      <c r="D365" s="561" t="s">
        <v>285</v>
      </c>
      <c r="E365" s="561" t="s">
        <v>288</v>
      </c>
      <c r="F365" s="562">
        <v>19845</v>
      </c>
      <c r="G365" s="562">
        <v>45047</v>
      </c>
      <c r="H365" s="562">
        <v>45078</v>
      </c>
      <c r="I365" s="562">
        <v>45078</v>
      </c>
      <c r="J365" s="561"/>
      <c r="K365" s="561"/>
      <c r="L365" s="563">
        <v>50000</v>
      </c>
      <c r="M365" s="563">
        <v>50000</v>
      </c>
      <c r="N365" s="561"/>
      <c r="O365" s="561"/>
    </row>
    <row r="366" spans="2:15" s="559" customFormat="1" ht="12.75">
      <c r="B366" s="561"/>
      <c r="C366" s="561" t="s">
        <v>260</v>
      </c>
      <c r="D366" s="561" t="s">
        <v>285</v>
      </c>
      <c r="E366" s="561" t="s">
        <v>288</v>
      </c>
      <c r="F366" s="562">
        <v>34516</v>
      </c>
      <c r="G366" s="562">
        <v>45078</v>
      </c>
      <c r="H366" s="562">
        <v>45078</v>
      </c>
      <c r="I366" s="561"/>
      <c r="J366" s="561"/>
      <c r="K366" s="561"/>
      <c r="L366" s="563">
        <v>50000</v>
      </c>
      <c r="M366" s="563">
        <v>50000</v>
      </c>
      <c r="N366" s="561"/>
      <c r="O366" s="561"/>
    </row>
    <row r="367" spans="2:15" s="559" customFormat="1" ht="12.75">
      <c r="B367" s="561"/>
      <c r="C367" s="561" t="s">
        <v>256</v>
      </c>
      <c r="D367" s="561" t="s">
        <v>285</v>
      </c>
      <c r="E367" s="561" t="s">
        <v>288</v>
      </c>
      <c r="F367" s="562">
        <v>14763</v>
      </c>
      <c r="G367" s="562">
        <v>44986</v>
      </c>
      <c r="H367" s="562">
        <v>45078</v>
      </c>
      <c r="I367" s="562">
        <v>45078</v>
      </c>
      <c r="J367" s="561"/>
      <c r="K367" s="561"/>
      <c r="L367" s="563">
        <v>25000</v>
      </c>
      <c r="M367" s="563">
        <v>25000</v>
      </c>
      <c r="N367" s="561"/>
      <c r="O367" s="561"/>
    </row>
    <row r="368" spans="2:15" s="559" customFormat="1" ht="12.75">
      <c r="B368" s="561"/>
      <c r="C368" s="561" t="s">
        <v>256</v>
      </c>
      <c r="D368" s="561" t="s">
        <v>285</v>
      </c>
      <c r="E368" s="561" t="s">
        <v>288</v>
      </c>
      <c r="F368" s="562">
        <v>14793</v>
      </c>
      <c r="G368" s="562">
        <v>45017</v>
      </c>
      <c r="H368" s="562">
        <v>45078</v>
      </c>
      <c r="I368" s="562">
        <v>45078</v>
      </c>
      <c r="J368" s="561"/>
      <c r="K368" s="561"/>
      <c r="L368" s="563">
        <v>25000</v>
      </c>
      <c r="M368" s="563">
        <v>25000</v>
      </c>
      <c r="N368" s="561"/>
      <c r="O368" s="561"/>
    </row>
    <row r="369" spans="2:15" s="559" customFormat="1" ht="12.75">
      <c r="B369" s="561"/>
      <c r="C369" s="561" t="s">
        <v>260</v>
      </c>
      <c r="D369" s="561" t="s">
        <v>285</v>
      </c>
      <c r="E369" s="561" t="s">
        <v>288</v>
      </c>
      <c r="F369" s="562">
        <v>15676</v>
      </c>
      <c r="G369" s="562">
        <v>45047</v>
      </c>
      <c r="H369" s="562">
        <v>45078</v>
      </c>
      <c r="I369" s="562">
        <v>45078</v>
      </c>
      <c r="J369" s="561"/>
      <c r="K369" s="561"/>
      <c r="L369" s="563">
        <v>50000</v>
      </c>
      <c r="M369" s="563">
        <v>50000</v>
      </c>
      <c r="N369" s="561"/>
      <c r="O369" s="561"/>
    </row>
    <row r="370" spans="2:15" s="559" customFormat="1" ht="12.75">
      <c r="B370" s="561"/>
      <c r="C370" s="561" t="s">
        <v>260</v>
      </c>
      <c r="D370" s="561" t="s">
        <v>285</v>
      </c>
      <c r="E370" s="561" t="s">
        <v>288</v>
      </c>
      <c r="F370" s="562">
        <v>10990</v>
      </c>
      <c r="G370" s="562">
        <v>45047</v>
      </c>
      <c r="H370" s="562">
        <v>45078</v>
      </c>
      <c r="I370" s="562">
        <v>45078</v>
      </c>
      <c r="J370" s="561"/>
      <c r="K370" s="561"/>
      <c r="L370" s="563">
        <v>50000</v>
      </c>
      <c r="M370" s="563">
        <v>50000</v>
      </c>
      <c r="N370" s="561"/>
      <c r="O370" s="561"/>
    </row>
    <row r="371" spans="2:15" s="559" customFormat="1" ht="12.75">
      <c r="B371" s="561"/>
      <c r="C371" s="561" t="s">
        <v>260</v>
      </c>
      <c r="D371" s="561" t="s">
        <v>285</v>
      </c>
      <c r="E371" s="561" t="s">
        <v>288</v>
      </c>
      <c r="F371" s="562">
        <v>14062</v>
      </c>
      <c r="G371" s="562">
        <v>45047</v>
      </c>
      <c r="H371" s="562">
        <v>45078</v>
      </c>
      <c r="I371" s="562">
        <v>45078</v>
      </c>
      <c r="J371" s="561"/>
      <c r="K371" s="561"/>
      <c r="L371" s="563">
        <v>9000</v>
      </c>
      <c r="M371" s="563">
        <v>9000</v>
      </c>
      <c r="N371" s="561"/>
      <c r="O371" s="561"/>
    </row>
    <row r="372" spans="2:15" s="559" customFormat="1" ht="12.75">
      <c r="B372" s="561"/>
      <c r="C372" s="561" t="s">
        <v>256</v>
      </c>
      <c r="D372" s="561" t="s">
        <v>285</v>
      </c>
      <c r="E372" s="561" t="s">
        <v>288</v>
      </c>
      <c r="F372" s="562">
        <v>11720</v>
      </c>
      <c r="G372" s="562">
        <v>45078</v>
      </c>
      <c r="H372" s="562">
        <v>45108</v>
      </c>
      <c r="I372" s="562">
        <v>45108</v>
      </c>
      <c r="J372" s="561"/>
      <c r="K372" s="561"/>
      <c r="L372" s="563">
        <v>40000</v>
      </c>
      <c r="M372" s="563">
        <v>40000</v>
      </c>
      <c r="N372" s="561"/>
      <c r="O372" s="561"/>
    </row>
    <row r="373" spans="2:15" s="559" customFormat="1" ht="12.75">
      <c r="B373" s="561"/>
      <c r="C373" s="561" t="s">
        <v>260</v>
      </c>
      <c r="D373" s="561" t="s">
        <v>285</v>
      </c>
      <c r="E373" s="561" t="s">
        <v>288</v>
      </c>
      <c r="F373" s="562">
        <v>17349</v>
      </c>
      <c r="G373" s="562">
        <v>45078</v>
      </c>
      <c r="H373" s="562">
        <v>45108</v>
      </c>
      <c r="I373" s="562">
        <v>45108</v>
      </c>
      <c r="J373" s="561"/>
      <c r="K373" s="561"/>
      <c r="L373" s="563">
        <v>19000</v>
      </c>
      <c r="M373" s="563">
        <v>19000</v>
      </c>
      <c r="N373" s="561"/>
      <c r="O373" s="561"/>
    </row>
    <row r="374" spans="2:15" s="559" customFormat="1" ht="12.75">
      <c r="B374" s="561"/>
      <c r="C374" s="561" t="s">
        <v>260</v>
      </c>
      <c r="D374" s="561" t="s">
        <v>285</v>
      </c>
      <c r="E374" s="561" t="s">
        <v>288</v>
      </c>
      <c r="F374" s="562">
        <v>21245</v>
      </c>
      <c r="G374" s="562">
        <v>45078</v>
      </c>
      <c r="H374" s="562">
        <v>45108</v>
      </c>
      <c r="I374" s="562">
        <v>45108</v>
      </c>
      <c r="J374" s="561"/>
      <c r="K374" s="561"/>
      <c r="L374" s="563">
        <v>50000</v>
      </c>
      <c r="M374" s="563">
        <v>50000</v>
      </c>
      <c r="N374" s="561"/>
      <c r="O374" s="561"/>
    </row>
    <row r="375" spans="2:15" s="559" customFormat="1" ht="12.75">
      <c r="B375" s="561"/>
      <c r="C375" s="561" t="s">
        <v>260</v>
      </c>
      <c r="D375" s="561" t="s">
        <v>285</v>
      </c>
      <c r="E375" s="561" t="s">
        <v>288</v>
      </c>
      <c r="F375" s="562">
        <v>16163</v>
      </c>
      <c r="G375" s="562">
        <v>45078</v>
      </c>
      <c r="H375" s="562">
        <v>45139</v>
      </c>
      <c r="I375" s="562">
        <v>45139</v>
      </c>
      <c r="J375" s="561"/>
      <c r="K375" s="561"/>
      <c r="L375" s="563">
        <v>49000</v>
      </c>
      <c r="M375" s="563">
        <v>49000</v>
      </c>
      <c r="N375" s="561"/>
      <c r="O375" s="561"/>
    </row>
    <row r="376" spans="2:15" s="559" customFormat="1" ht="12.75">
      <c r="B376" s="561"/>
      <c r="C376" s="561" t="s">
        <v>260</v>
      </c>
      <c r="D376" s="561" t="s">
        <v>285</v>
      </c>
      <c r="E376" s="561" t="s">
        <v>288</v>
      </c>
      <c r="F376" s="562">
        <v>16681</v>
      </c>
      <c r="G376" s="562">
        <v>45078</v>
      </c>
      <c r="H376" s="562">
        <v>45139</v>
      </c>
      <c r="I376" s="562">
        <v>45139</v>
      </c>
      <c r="J376" s="561"/>
      <c r="K376" s="561"/>
      <c r="L376" s="563">
        <v>25000</v>
      </c>
      <c r="M376" s="563">
        <v>25000</v>
      </c>
      <c r="N376" s="561"/>
      <c r="O376" s="561"/>
    </row>
    <row r="377" spans="2:15" s="559" customFormat="1" ht="12.75">
      <c r="B377" s="561"/>
      <c r="C377" s="561" t="s">
        <v>260</v>
      </c>
      <c r="D377" s="561" t="s">
        <v>285</v>
      </c>
      <c r="E377" s="561" t="s">
        <v>288</v>
      </c>
      <c r="F377" s="562">
        <v>17685</v>
      </c>
      <c r="G377" s="562">
        <v>45047</v>
      </c>
      <c r="H377" s="562">
        <v>45139</v>
      </c>
      <c r="I377" s="562">
        <v>45139</v>
      </c>
      <c r="J377" s="561"/>
      <c r="K377" s="561"/>
      <c r="L377" s="563">
        <v>34000</v>
      </c>
      <c r="M377" s="563">
        <v>34000</v>
      </c>
      <c r="N377" s="561"/>
      <c r="O377" s="561"/>
    </row>
    <row r="378" spans="2:15" s="559" customFormat="1" ht="12.75">
      <c r="B378" s="561"/>
      <c r="C378" s="561" t="s">
        <v>256</v>
      </c>
      <c r="D378" s="561" t="s">
        <v>285</v>
      </c>
      <c r="E378" s="561" t="s">
        <v>288</v>
      </c>
      <c r="F378" s="562">
        <v>14336</v>
      </c>
      <c r="G378" s="562">
        <v>45108</v>
      </c>
      <c r="H378" s="562">
        <v>45139</v>
      </c>
      <c r="I378" s="562">
        <v>45139</v>
      </c>
      <c r="J378" s="561"/>
      <c r="K378" s="561"/>
      <c r="L378" s="563">
        <v>47000</v>
      </c>
      <c r="M378" s="563">
        <v>47000</v>
      </c>
      <c r="N378" s="561"/>
      <c r="O378" s="561"/>
    </row>
    <row r="379" spans="2:15" s="559" customFormat="1" ht="12.75">
      <c r="B379" s="561"/>
      <c r="C379" s="561" t="s">
        <v>256</v>
      </c>
      <c r="D379" s="561" t="s">
        <v>285</v>
      </c>
      <c r="E379" s="561" t="s">
        <v>288</v>
      </c>
      <c r="F379" s="562">
        <v>16650</v>
      </c>
      <c r="G379" s="562">
        <v>45108</v>
      </c>
      <c r="H379" s="562">
        <v>45139</v>
      </c>
      <c r="I379" s="562">
        <v>45139</v>
      </c>
      <c r="J379" s="561"/>
      <c r="K379" s="561"/>
      <c r="L379" s="563">
        <v>50000</v>
      </c>
      <c r="M379" s="563">
        <v>50000</v>
      </c>
      <c r="N379" s="561"/>
      <c r="O379" s="561"/>
    </row>
    <row r="380" spans="2:15" s="559" customFormat="1" ht="12.75">
      <c r="B380" s="561"/>
      <c r="C380" s="561" t="s">
        <v>260</v>
      </c>
      <c r="D380" s="561" t="s">
        <v>285</v>
      </c>
      <c r="E380" s="561" t="s">
        <v>288</v>
      </c>
      <c r="F380" s="562">
        <v>13394</v>
      </c>
      <c r="G380" s="562">
        <v>45047</v>
      </c>
      <c r="H380" s="562">
        <v>45139</v>
      </c>
      <c r="I380" s="562">
        <v>45139</v>
      </c>
      <c r="J380" s="561"/>
      <c r="K380" s="561"/>
      <c r="L380" s="563">
        <v>25000</v>
      </c>
      <c r="M380" s="563">
        <v>25000</v>
      </c>
      <c r="N380" s="561"/>
      <c r="O380" s="561"/>
    </row>
    <row r="381" spans="2:15" s="559" customFormat="1" ht="12.75">
      <c r="B381" s="561"/>
      <c r="C381" s="561" t="s">
        <v>260</v>
      </c>
      <c r="D381" s="561" t="s">
        <v>285</v>
      </c>
      <c r="E381" s="561" t="s">
        <v>288</v>
      </c>
      <c r="F381" s="562">
        <v>13394</v>
      </c>
      <c r="G381" s="562">
        <v>45108</v>
      </c>
      <c r="H381" s="562">
        <v>45139</v>
      </c>
      <c r="I381" s="562">
        <v>45139</v>
      </c>
      <c r="J381" s="561"/>
      <c r="K381" s="561"/>
      <c r="L381" s="563">
        <v>7000</v>
      </c>
      <c r="M381" s="563">
        <v>7000</v>
      </c>
      <c r="N381" s="561"/>
      <c r="O381" s="561"/>
    </row>
    <row r="382" spans="2:15" s="559" customFormat="1" ht="12.75">
      <c r="B382" s="561"/>
      <c r="C382" s="561" t="s">
        <v>260</v>
      </c>
      <c r="D382" s="561" t="s">
        <v>285</v>
      </c>
      <c r="E382" s="561" t="s">
        <v>288</v>
      </c>
      <c r="F382" s="562">
        <v>15493</v>
      </c>
      <c r="G382" s="562">
        <v>45108</v>
      </c>
      <c r="H382" s="562">
        <v>45139</v>
      </c>
      <c r="I382" s="562">
        <v>45139</v>
      </c>
      <c r="J382" s="561"/>
      <c r="K382" s="561"/>
      <c r="L382" s="563">
        <v>48000</v>
      </c>
      <c r="M382" s="563">
        <v>48000</v>
      </c>
      <c r="N382" s="561"/>
      <c r="O382" s="561"/>
    </row>
    <row r="383" spans="2:15" s="559" customFormat="1" ht="12.75">
      <c r="B383" s="561"/>
      <c r="C383" s="561" t="s">
        <v>260</v>
      </c>
      <c r="D383" s="561" t="s">
        <v>285</v>
      </c>
      <c r="E383" s="561" t="s">
        <v>288</v>
      </c>
      <c r="F383" s="562">
        <v>23408</v>
      </c>
      <c r="G383" s="562">
        <v>45139</v>
      </c>
      <c r="H383" s="562">
        <v>45139</v>
      </c>
      <c r="I383" s="562">
        <v>45170</v>
      </c>
      <c r="J383" s="561"/>
      <c r="K383" s="561"/>
      <c r="L383" s="563">
        <v>120000</v>
      </c>
      <c r="M383" s="563">
        <v>120000</v>
      </c>
      <c r="N383" s="561"/>
      <c r="O383" s="561"/>
    </row>
    <row r="384" spans="2:15" s="559" customFormat="1" ht="12.75">
      <c r="B384" s="561"/>
      <c r="C384" s="561" t="s">
        <v>256</v>
      </c>
      <c r="D384" s="561" t="s">
        <v>285</v>
      </c>
      <c r="E384" s="561" t="s">
        <v>288</v>
      </c>
      <c r="F384" s="562">
        <v>17502</v>
      </c>
      <c r="G384" s="562">
        <v>45139</v>
      </c>
      <c r="H384" s="562">
        <v>45170</v>
      </c>
      <c r="I384" s="562">
        <v>45170</v>
      </c>
      <c r="J384" s="561"/>
      <c r="K384" s="561"/>
      <c r="L384" s="563">
        <v>25000</v>
      </c>
      <c r="M384" s="563">
        <v>25000</v>
      </c>
      <c r="N384" s="561"/>
      <c r="O384" s="561"/>
    </row>
    <row r="385" spans="2:15" s="559" customFormat="1" ht="12.75">
      <c r="B385" s="561"/>
      <c r="C385" s="561" t="s">
        <v>260</v>
      </c>
      <c r="D385" s="561" t="s">
        <v>285</v>
      </c>
      <c r="E385" s="561" t="s">
        <v>288</v>
      </c>
      <c r="F385" s="562">
        <v>26146</v>
      </c>
      <c r="G385" s="562">
        <v>45139</v>
      </c>
      <c r="H385" s="562">
        <v>45170</v>
      </c>
      <c r="I385" s="562">
        <v>45170</v>
      </c>
      <c r="J385" s="561"/>
      <c r="K385" s="561"/>
      <c r="L385" s="563">
        <v>58000</v>
      </c>
      <c r="M385" s="563">
        <v>58000</v>
      </c>
      <c r="N385" s="561"/>
      <c r="O385" s="561"/>
    </row>
    <row r="386" spans="2:15" s="559" customFormat="1" ht="12.75">
      <c r="B386" s="561"/>
      <c r="C386" s="561" t="s">
        <v>260</v>
      </c>
      <c r="D386" s="561" t="s">
        <v>285</v>
      </c>
      <c r="E386" s="561" t="s">
        <v>288</v>
      </c>
      <c r="F386" s="562">
        <v>16681</v>
      </c>
      <c r="G386" s="562">
        <v>45047</v>
      </c>
      <c r="H386" s="562">
        <v>45170</v>
      </c>
      <c r="I386" s="562">
        <v>45170</v>
      </c>
      <c r="J386" s="561"/>
      <c r="K386" s="561"/>
      <c r="L386" s="563">
        <v>50000</v>
      </c>
      <c r="M386" s="563">
        <v>50000</v>
      </c>
      <c r="N386" s="561"/>
      <c r="O386" s="561"/>
    </row>
    <row r="387" spans="2:15" s="559" customFormat="1" ht="12.75">
      <c r="B387" s="561"/>
      <c r="C387" s="561" t="s">
        <v>260</v>
      </c>
      <c r="D387" s="561" t="s">
        <v>285</v>
      </c>
      <c r="E387" s="561" t="s">
        <v>288</v>
      </c>
      <c r="F387" s="562">
        <v>11293</v>
      </c>
      <c r="G387" s="562">
        <v>45108</v>
      </c>
      <c r="H387" s="562">
        <v>45170</v>
      </c>
      <c r="I387" s="562">
        <v>45170</v>
      </c>
      <c r="J387" s="561"/>
      <c r="K387" s="561"/>
      <c r="L387" s="563">
        <v>25000</v>
      </c>
      <c r="M387" s="563">
        <v>25000</v>
      </c>
      <c r="N387" s="561"/>
      <c r="O387" s="561"/>
    </row>
    <row r="388" spans="2:15" s="559" customFormat="1" ht="12.75">
      <c r="B388" s="561"/>
      <c r="C388" s="561" t="s">
        <v>260</v>
      </c>
      <c r="D388" s="561" t="s">
        <v>285</v>
      </c>
      <c r="E388" s="561" t="s">
        <v>288</v>
      </c>
      <c r="F388" s="562">
        <v>15067</v>
      </c>
      <c r="G388" s="562">
        <v>45108</v>
      </c>
      <c r="H388" s="562">
        <v>45170</v>
      </c>
      <c r="I388" s="562">
        <v>45170</v>
      </c>
      <c r="J388" s="561"/>
      <c r="K388" s="561"/>
      <c r="L388" s="563">
        <v>50000</v>
      </c>
      <c r="M388" s="563">
        <v>50000</v>
      </c>
      <c r="N388" s="561"/>
      <c r="O388" s="561"/>
    </row>
    <row r="389" spans="2:15" s="559" customFormat="1" ht="12.75">
      <c r="B389" s="561"/>
      <c r="C389" s="561" t="s">
        <v>260</v>
      </c>
      <c r="D389" s="561" t="s">
        <v>285</v>
      </c>
      <c r="E389" s="561" t="s">
        <v>288</v>
      </c>
      <c r="F389" s="562">
        <v>23071</v>
      </c>
      <c r="G389" s="562">
        <v>45170</v>
      </c>
      <c r="H389" s="562">
        <v>45170</v>
      </c>
      <c r="I389" s="561"/>
      <c r="J389" s="561"/>
      <c r="K389" s="561"/>
      <c r="L389" s="561"/>
      <c r="M389" s="561"/>
      <c r="N389" s="563">
        <v>11000</v>
      </c>
      <c r="O389" s="561"/>
    </row>
    <row r="390" spans="2:15" s="559" customFormat="1" ht="12.75">
      <c r="B390" s="564"/>
      <c r="C390" s="564"/>
      <c r="D390" s="564"/>
      <c r="E390" s="564"/>
      <c r="F390" s="564"/>
      <c r="G390" s="564"/>
      <c r="H390" s="565" t="s">
        <v>287</v>
      </c>
      <c r="I390" s="564" t="s">
        <v>288</v>
      </c>
      <c r="J390" s="564"/>
      <c r="K390" s="564"/>
      <c r="L390" s="566">
        <v>14606000</v>
      </c>
      <c r="M390" s="566">
        <v>14606000</v>
      </c>
      <c r="N390" s="566">
        <v>11000</v>
      </c>
      <c r="O390" s="564"/>
    </row>
    <row r="391" spans="2:15" s="559" customFormat="1" ht="12.75">
      <c r="B391" s="564"/>
      <c r="C391" s="564"/>
      <c r="D391" s="564"/>
      <c r="E391" s="564"/>
      <c r="F391" s="564"/>
      <c r="G391" s="564"/>
      <c r="H391" s="565" t="s">
        <v>289</v>
      </c>
      <c r="I391" s="564" t="s">
        <v>285</v>
      </c>
      <c r="J391" s="564"/>
      <c r="K391" s="564"/>
      <c r="L391" s="566">
        <v>15006000</v>
      </c>
      <c r="M391" s="566">
        <v>15006000</v>
      </c>
      <c r="N391" s="566">
        <v>11000</v>
      </c>
      <c r="O391" s="564"/>
    </row>
    <row r="392" spans="2:15" s="559" customFormat="1" ht="12.75">
      <c r="B392" s="561"/>
      <c r="C392" s="561" t="s">
        <v>256</v>
      </c>
      <c r="D392" s="561" t="s">
        <v>290</v>
      </c>
      <c r="E392" s="561" t="s">
        <v>291</v>
      </c>
      <c r="F392" s="562">
        <v>38504</v>
      </c>
      <c r="G392" s="562">
        <v>44287</v>
      </c>
      <c r="H392" s="562">
        <v>44317</v>
      </c>
      <c r="I392" s="562">
        <v>44317</v>
      </c>
      <c r="J392" s="561"/>
      <c r="K392" s="561"/>
      <c r="L392" s="563">
        <v>2000</v>
      </c>
      <c r="M392" s="563">
        <v>2000</v>
      </c>
      <c r="N392" s="561"/>
      <c r="O392" s="561"/>
    </row>
    <row r="393" spans="2:15" s="559" customFormat="1" ht="12.75">
      <c r="B393" s="561"/>
      <c r="C393" s="561" t="s">
        <v>256</v>
      </c>
      <c r="D393" s="561" t="s">
        <v>290</v>
      </c>
      <c r="E393" s="561" t="s">
        <v>291</v>
      </c>
      <c r="F393" s="562">
        <v>36923</v>
      </c>
      <c r="G393" s="562">
        <v>44621</v>
      </c>
      <c r="H393" s="562">
        <v>44652</v>
      </c>
      <c r="I393" s="562">
        <v>44652</v>
      </c>
      <c r="J393" s="561"/>
      <c r="K393" s="561"/>
      <c r="L393" s="563">
        <v>2000</v>
      </c>
      <c r="M393" s="563">
        <v>2000</v>
      </c>
      <c r="N393" s="561"/>
      <c r="O393" s="561"/>
    </row>
    <row r="394" spans="2:15" s="559" customFormat="1" ht="12.75">
      <c r="B394" s="564"/>
      <c r="C394" s="564"/>
      <c r="D394" s="564"/>
      <c r="E394" s="564"/>
      <c r="F394" s="564"/>
      <c r="G394" s="564"/>
      <c r="H394" s="565" t="s">
        <v>287</v>
      </c>
      <c r="I394" s="564" t="s">
        <v>292</v>
      </c>
      <c r="J394" s="564"/>
      <c r="K394" s="564"/>
      <c r="L394" s="566">
        <v>4000</v>
      </c>
      <c r="M394" s="566">
        <v>4000</v>
      </c>
      <c r="N394" s="564"/>
      <c r="O394" s="564"/>
    </row>
    <row r="395" spans="2:15" s="559" customFormat="1" ht="12.75">
      <c r="B395" s="561"/>
      <c r="C395" s="561" t="s">
        <v>256</v>
      </c>
      <c r="D395" s="561" t="s">
        <v>290</v>
      </c>
      <c r="E395" s="561" t="s">
        <v>293</v>
      </c>
      <c r="F395" s="562">
        <v>22920</v>
      </c>
      <c r="G395" s="562">
        <v>43070</v>
      </c>
      <c r="H395" s="562">
        <v>43101</v>
      </c>
      <c r="I395" s="562">
        <v>43101</v>
      </c>
      <c r="J395" s="561"/>
      <c r="K395" s="561"/>
      <c r="L395" s="563">
        <v>4000</v>
      </c>
      <c r="M395" s="563">
        <v>4000</v>
      </c>
      <c r="N395" s="561"/>
      <c r="O395" s="561"/>
    </row>
    <row r="396" spans="2:15" s="559" customFormat="1" ht="12.75">
      <c r="B396" s="561"/>
      <c r="C396" s="561" t="s">
        <v>256</v>
      </c>
      <c r="D396" s="561" t="s">
        <v>290</v>
      </c>
      <c r="E396" s="561" t="s">
        <v>293</v>
      </c>
      <c r="F396" s="562">
        <v>19299</v>
      </c>
      <c r="G396" s="562">
        <v>43070</v>
      </c>
      <c r="H396" s="562">
        <v>43101</v>
      </c>
      <c r="I396" s="562">
        <v>43132</v>
      </c>
      <c r="J396" s="561"/>
      <c r="K396" s="561"/>
      <c r="L396" s="563">
        <v>4000</v>
      </c>
      <c r="M396" s="563">
        <v>4000</v>
      </c>
      <c r="N396" s="561"/>
      <c r="O396" s="561"/>
    </row>
    <row r="397" spans="2:15" s="559" customFormat="1" ht="12.75">
      <c r="B397" s="561"/>
      <c r="C397" s="561" t="s">
        <v>256</v>
      </c>
      <c r="D397" s="561" t="s">
        <v>290</v>
      </c>
      <c r="E397" s="561" t="s">
        <v>293</v>
      </c>
      <c r="F397" s="562">
        <v>21398</v>
      </c>
      <c r="G397" s="562">
        <v>43070</v>
      </c>
      <c r="H397" s="562">
        <v>43101</v>
      </c>
      <c r="I397" s="562">
        <v>43101</v>
      </c>
      <c r="J397" s="561"/>
      <c r="K397" s="561"/>
      <c r="L397" s="563">
        <v>4000</v>
      </c>
      <c r="M397" s="563">
        <v>4000</v>
      </c>
      <c r="N397" s="561"/>
      <c r="O397" s="561"/>
    </row>
    <row r="398" spans="2:15" s="559" customFormat="1" ht="12.75">
      <c r="B398" s="561"/>
      <c r="C398" s="561" t="s">
        <v>256</v>
      </c>
      <c r="D398" s="561" t="s">
        <v>290</v>
      </c>
      <c r="E398" s="561" t="s">
        <v>293</v>
      </c>
      <c r="F398" s="562">
        <v>35886</v>
      </c>
      <c r="G398" s="562">
        <v>43160</v>
      </c>
      <c r="H398" s="562">
        <v>43160</v>
      </c>
      <c r="I398" s="562">
        <v>43160</v>
      </c>
      <c r="J398" s="561"/>
      <c r="K398" s="561"/>
      <c r="L398" s="563">
        <v>2000</v>
      </c>
      <c r="M398" s="563">
        <v>2000</v>
      </c>
      <c r="N398" s="561"/>
      <c r="O398" s="561"/>
    </row>
    <row r="399" spans="2:15" s="559" customFormat="1" ht="12.75">
      <c r="B399" s="561"/>
      <c r="C399" s="561" t="s">
        <v>260</v>
      </c>
      <c r="D399" s="561" t="s">
        <v>290</v>
      </c>
      <c r="E399" s="561" t="s">
        <v>293</v>
      </c>
      <c r="F399" s="562">
        <v>22129</v>
      </c>
      <c r="G399" s="562">
        <v>43160</v>
      </c>
      <c r="H399" s="562">
        <v>43191</v>
      </c>
      <c r="I399" s="562">
        <v>43191</v>
      </c>
      <c r="J399" s="561"/>
      <c r="K399" s="561"/>
      <c r="L399" s="563">
        <v>4000</v>
      </c>
      <c r="M399" s="563">
        <v>4000</v>
      </c>
      <c r="N399" s="561"/>
      <c r="O399" s="561"/>
    </row>
    <row r="400" spans="2:15" s="559" customFormat="1" ht="12.75">
      <c r="B400" s="561"/>
      <c r="C400" s="561" t="s">
        <v>256</v>
      </c>
      <c r="D400" s="561" t="s">
        <v>290</v>
      </c>
      <c r="E400" s="561" t="s">
        <v>293</v>
      </c>
      <c r="F400" s="562">
        <v>19633</v>
      </c>
      <c r="G400" s="562">
        <v>43405</v>
      </c>
      <c r="H400" s="562">
        <v>43435</v>
      </c>
      <c r="I400" s="562">
        <v>43435</v>
      </c>
      <c r="J400" s="561"/>
      <c r="K400" s="561"/>
      <c r="L400" s="563">
        <v>4000</v>
      </c>
      <c r="M400" s="563">
        <v>4000</v>
      </c>
      <c r="N400" s="561"/>
      <c r="O400" s="561"/>
    </row>
    <row r="401" spans="2:15" s="559" customFormat="1" ht="12.75">
      <c r="B401" s="561"/>
      <c r="C401" s="561" t="s">
        <v>256</v>
      </c>
      <c r="D401" s="561" t="s">
        <v>290</v>
      </c>
      <c r="E401" s="561" t="s">
        <v>293</v>
      </c>
      <c r="F401" s="562">
        <v>22616</v>
      </c>
      <c r="G401" s="562">
        <v>43466</v>
      </c>
      <c r="H401" s="562">
        <v>43497</v>
      </c>
      <c r="I401" s="562">
        <v>43497</v>
      </c>
      <c r="J401" s="561"/>
      <c r="K401" s="561"/>
      <c r="L401" s="563">
        <v>4000</v>
      </c>
      <c r="M401" s="563">
        <v>4000</v>
      </c>
      <c r="N401" s="561"/>
      <c r="O401" s="561"/>
    </row>
    <row r="402" spans="2:15" s="559" customFormat="1" ht="12.75">
      <c r="B402" s="561"/>
      <c r="C402" s="561" t="s">
        <v>256</v>
      </c>
      <c r="D402" s="561" t="s">
        <v>290</v>
      </c>
      <c r="E402" s="561" t="s">
        <v>293</v>
      </c>
      <c r="F402" s="562">
        <v>30895</v>
      </c>
      <c r="G402" s="562">
        <v>43497</v>
      </c>
      <c r="H402" s="562">
        <v>43525</v>
      </c>
      <c r="I402" s="562">
        <v>43525</v>
      </c>
      <c r="J402" s="561"/>
      <c r="K402" s="561"/>
      <c r="L402" s="563">
        <v>4000</v>
      </c>
      <c r="M402" s="563">
        <v>4000</v>
      </c>
      <c r="N402" s="561"/>
      <c r="O402" s="561"/>
    </row>
    <row r="403" spans="2:15" s="559" customFormat="1" ht="12.75">
      <c r="B403" s="561"/>
      <c r="C403" s="561" t="s">
        <v>256</v>
      </c>
      <c r="D403" s="561" t="s">
        <v>290</v>
      </c>
      <c r="E403" s="561" t="s">
        <v>293</v>
      </c>
      <c r="F403" s="562">
        <v>18902</v>
      </c>
      <c r="G403" s="562">
        <v>43556</v>
      </c>
      <c r="H403" s="562">
        <v>43586</v>
      </c>
      <c r="I403" s="562">
        <v>43586</v>
      </c>
      <c r="J403" s="561"/>
      <c r="K403" s="561"/>
      <c r="L403" s="563">
        <v>4000</v>
      </c>
      <c r="M403" s="563">
        <v>4000</v>
      </c>
      <c r="N403" s="561"/>
      <c r="O403" s="561"/>
    </row>
    <row r="404" spans="2:15" s="559" customFormat="1" ht="12.75">
      <c r="B404" s="561"/>
      <c r="C404" s="561" t="s">
        <v>256</v>
      </c>
      <c r="D404" s="561" t="s">
        <v>290</v>
      </c>
      <c r="E404" s="561" t="s">
        <v>293</v>
      </c>
      <c r="F404" s="562">
        <v>18902</v>
      </c>
      <c r="G404" s="562">
        <v>43556</v>
      </c>
      <c r="H404" s="562">
        <v>43647</v>
      </c>
      <c r="I404" s="562">
        <v>43647</v>
      </c>
      <c r="J404" s="561"/>
      <c r="K404" s="561"/>
      <c r="L404" s="563">
        <v>4000</v>
      </c>
      <c r="M404" s="563">
        <v>4000</v>
      </c>
      <c r="N404" s="561"/>
      <c r="O404" s="561"/>
    </row>
    <row r="405" spans="2:15" s="559" customFormat="1" ht="12.75">
      <c r="B405" s="561"/>
      <c r="C405" s="561" t="s">
        <v>256</v>
      </c>
      <c r="D405" s="561" t="s">
        <v>290</v>
      </c>
      <c r="E405" s="561" t="s">
        <v>293</v>
      </c>
      <c r="F405" s="562">
        <v>23346</v>
      </c>
      <c r="G405" s="562">
        <v>43586</v>
      </c>
      <c r="H405" s="562">
        <v>43678</v>
      </c>
      <c r="I405" s="562">
        <v>43678</v>
      </c>
      <c r="J405" s="561"/>
      <c r="K405" s="561"/>
      <c r="L405" s="563">
        <v>4000</v>
      </c>
      <c r="M405" s="563">
        <v>4000</v>
      </c>
      <c r="N405" s="561"/>
      <c r="O405" s="561"/>
    </row>
    <row r="406" spans="2:15" s="559" customFormat="1" ht="12.75">
      <c r="B406" s="564"/>
      <c r="C406" s="564"/>
      <c r="D406" s="564"/>
      <c r="E406" s="564"/>
      <c r="F406" s="564"/>
      <c r="G406" s="564"/>
      <c r="H406" s="565" t="s">
        <v>287</v>
      </c>
      <c r="I406" s="564" t="s">
        <v>294</v>
      </c>
      <c r="J406" s="564"/>
      <c r="K406" s="564"/>
      <c r="L406" s="566">
        <v>42000</v>
      </c>
      <c r="M406" s="566">
        <v>42000</v>
      </c>
      <c r="N406" s="564"/>
      <c r="O406" s="564"/>
    </row>
    <row r="407" spans="2:15" s="559" customFormat="1" ht="12.75">
      <c r="B407" s="561"/>
      <c r="C407" s="561" t="s">
        <v>256</v>
      </c>
      <c r="D407" s="561" t="s">
        <v>290</v>
      </c>
      <c r="E407" s="561" t="s">
        <v>295</v>
      </c>
      <c r="F407" s="562">
        <v>14580</v>
      </c>
      <c r="G407" s="562">
        <v>43647</v>
      </c>
      <c r="H407" s="562">
        <v>43678</v>
      </c>
      <c r="I407" s="562">
        <v>43678</v>
      </c>
      <c r="J407" s="561"/>
      <c r="K407" s="561"/>
      <c r="L407" s="563">
        <v>38000</v>
      </c>
      <c r="M407" s="563">
        <v>38000</v>
      </c>
      <c r="N407" s="561"/>
      <c r="O407" s="561"/>
    </row>
    <row r="408" spans="2:15" s="559" customFormat="1" ht="12.75">
      <c r="B408" s="561"/>
      <c r="C408" s="561" t="s">
        <v>256</v>
      </c>
      <c r="D408" s="561" t="s">
        <v>290</v>
      </c>
      <c r="E408" s="561" t="s">
        <v>295</v>
      </c>
      <c r="F408" s="562">
        <v>25051</v>
      </c>
      <c r="G408" s="562">
        <v>43922</v>
      </c>
      <c r="H408" s="562">
        <v>43922</v>
      </c>
      <c r="I408" s="562">
        <v>43922</v>
      </c>
      <c r="J408" s="561"/>
      <c r="K408" s="561"/>
      <c r="L408" s="563">
        <v>25000</v>
      </c>
      <c r="M408" s="563">
        <v>25000</v>
      </c>
      <c r="N408" s="561"/>
      <c r="O408" s="561"/>
    </row>
    <row r="409" spans="2:15" s="559" customFormat="1" ht="12.75">
      <c r="B409" s="561"/>
      <c r="C409" s="561" t="s">
        <v>256</v>
      </c>
      <c r="D409" s="561" t="s">
        <v>290</v>
      </c>
      <c r="E409" s="561" t="s">
        <v>295</v>
      </c>
      <c r="F409" s="562">
        <v>20576</v>
      </c>
      <c r="G409" s="562">
        <v>44044</v>
      </c>
      <c r="H409" s="562">
        <v>44044</v>
      </c>
      <c r="I409" s="562">
        <v>44075</v>
      </c>
      <c r="J409" s="561"/>
      <c r="K409" s="561"/>
      <c r="L409" s="563">
        <v>25000</v>
      </c>
      <c r="M409" s="563">
        <v>25000</v>
      </c>
      <c r="N409" s="561"/>
      <c r="O409" s="561"/>
    </row>
    <row r="410" spans="2:15" s="559" customFormat="1" ht="12.75">
      <c r="B410" s="561"/>
      <c r="C410" s="561" t="s">
        <v>256</v>
      </c>
      <c r="D410" s="561" t="s">
        <v>290</v>
      </c>
      <c r="E410" s="561" t="s">
        <v>295</v>
      </c>
      <c r="F410" s="562">
        <v>14855</v>
      </c>
      <c r="G410" s="562">
        <v>44013</v>
      </c>
      <c r="H410" s="562">
        <v>44075</v>
      </c>
      <c r="I410" s="562">
        <v>44075</v>
      </c>
      <c r="J410" s="561"/>
      <c r="K410" s="561"/>
      <c r="L410" s="563">
        <v>4000</v>
      </c>
      <c r="M410" s="563">
        <v>4000</v>
      </c>
      <c r="N410" s="561"/>
      <c r="O410" s="561"/>
    </row>
    <row r="411" spans="2:15" s="559" customFormat="1" ht="12.75">
      <c r="B411" s="561"/>
      <c r="C411" s="561" t="s">
        <v>256</v>
      </c>
      <c r="D411" s="561" t="s">
        <v>290</v>
      </c>
      <c r="E411" s="561" t="s">
        <v>295</v>
      </c>
      <c r="F411" s="562">
        <v>21916</v>
      </c>
      <c r="G411" s="562">
        <v>44105</v>
      </c>
      <c r="H411" s="562">
        <v>44105</v>
      </c>
      <c r="I411" s="562">
        <v>44105</v>
      </c>
      <c r="J411" s="561"/>
      <c r="K411" s="561"/>
      <c r="L411" s="563">
        <v>50000</v>
      </c>
      <c r="M411" s="563">
        <v>50000</v>
      </c>
      <c r="N411" s="561"/>
      <c r="O411" s="561"/>
    </row>
    <row r="412" spans="2:15" s="559" customFormat="1" ht="12.75">
      <c r="B412" s="561"/>
      <c r="C412" s="561" t="s">
        <v>260</v>
      </c>
      <c r="D412" s="561" t="s">
        <v>290</v>
      </c>
      <c r="E412" s="561" t="s">
        <v>295</v>
      </c>
      <c r="F412" s="562">
        <v>31260</v>
      </c>
      <c r="G412" s="562">
        <v>44197</v>
      </c>
      <c r="H412" s="562">
        <v>44228</v>
      </c>
      <c r="I412" s="562">
        <v>44228</v>
      </c>
      <c r="J412" s="561"/>
      <c r="K412" s="561"/>
      <c r="L412" s="563">
        <v>50000</v>
      </c>
      <c r="M412" s="563">
        <v>50000</v>
      </c>
      <c r="N412" s="561"/>
      <c r="O412" s="561"/>
    </row>
    <row r="413" spans="2:15" s="559" customFormat="1" ht="12.75">
      <c r="B413" s="561"/>
      <c r="C413" s="561" t="s">
        <v>256</v>
      </c>
      <c r="D413" s="561" t="s">
        <v>290</v>
      </c>
      <c r="E413" s="561" t="s">
        <v>295</v>
      </c>
      <c r="F413" s="562">
        <v>19238</v>
      </c>
      <c r="G413" s="562">
        <v>44256</v>
      </c>
      <c r="H413" s="562">
        <v>44317</v>
      </c>
      <c r="I413" s="562">
        <v>44317</v>
      </c>
      <c r="J413" s="561"/>
      <c r="K413" s="561"/>
      <c r="L413" s="563">
        <v>4000</v>
      </c>
      <c r="M413" s="563">
        <v>4000</v>
      </c>
      <c r="N413" s="561"/>
      <c r="O413" s="561"/>
    </row>
    <row r="414" spans="2:15" s="559" customFormat="1" ht="12.75">
      <c r="B414" s="561"/>
      <c r="C414" s="561" t="s">
        <v>256</v>
      </c>
      <c r="D414" s="561" t="s">
        <v>290</v>
      </c>
      <c r="E414" s="561" t="s">
        <v>295</v>
      </c>
      <c r="F414" s="562">
        <v>19845</v>
      </c>
      <c r="G414" s="562">
        <v>44075</v>
      </c>
      <c r="H414" s="562">
        <v>44348</v>
      </c>
      <c r="I414" s="562">
        <v>44348</v>
      </c>
      <c r="J414" s="561"/>
      <c r="K414" s="561"/>
      <c r="L414" s="563">
        <v>4000</v>
      </c>
      <c r="M414" s="563">
        <v>4000</v>
      </c>
      <c r="N414" s="561"/>
      <c r="O414" s="561"/>
    </row>
    <row r="415" spans="2:15" s="559" customFormat="1" ht="12.75">
      <c r="B415" s="561"/>
      <c r="C415" s="561" t="s">
        <v>256</v>
      </c>
      <c r="D415" s="561" t="s">
        <v>290</v>
      </c>
      <c r="E415" s="561" t="s">
        <v>295</v>
      </c>
      <c r="F415" s="562">
        <v>13455</v>
      </c>
      <c r="G415" s="562">
        <v>44409</v>
      </c>
      <c r="H415" s="562">
        <v>44531</v>
      </c>
      <c r="I415" s="562">
        <v>44531</v>
      </c>
      <c r="J415" s="561"/>
      <c r="K415" s="561"/>
      <c r="L415" s="563">
        <v>4000</v>
      </c>
      <c r="M415" s="563">
        <v>4000</v>
      </c>
      <c r="N415" s="561"/>
      <c r="O415" s="561"/>
    </row>
    <row r="416" spans="2:15" s="559" customFormat="1" ht="12.75">
      <c r="B416" s="561"/>
      <c r="C416" s="561" t="s">
        <v>256</v>
      </c>
      <c r="D416" s="561" t="s">
        <v>290</v>
      </c>
      <c r="E416" s="561" t="s">
        <v>295</v>
      </c>
      <c r="F416" s="562">
        <v>27607</v>
      </c>
      <c r="G416" s="562">
        <v>44652</v>
      </c>
      <c r="H416" s="562">
        <v>44682</v>
      </c>
      <c r="I416" s="562">
        <v>44682</v>
      </c>
      <c r="J416" s="561"/>
      <c r="K416" s="561"/>
      <c r="L416" s="563">
        <v>50000</v>
      </c>
      <c r="M416" s="563">
        <v>50000</v>
      </c>
      <c r="N416" s="561"/>
      <c r="O416" s="561"/>
    </row>
    <row r="417" spans="2:15" s="559" customFormat="1" ht="12.75">
      <c r="B417" s="561"/>
      <c r="C417" s="561" t="s">
        <v>260</v>
      </c>
      <c r="D417" s="561" t="s">
        <v>290</v>
      </c>
      <c r="E417" s="561" t="s">
        <v>295</v>
      </c>
      <c r="F417" s="562">
        <v>26938</v>
      </c>
      <c r="G417" s="562">
        <v>44682</v>
      </c>
      <c r="H417" s="562">
        <v>44713</v>
      </c>
      <c r="I417" s="562">
        <v>44713</v>
      </c>
      <c r="J417" s="561"/>
      <c r="K417" s="561"/>
      <c r="L417" s="563">
        <v>50000</v>
      </c>
      <c r="M417" s="563">
        <v>50000</v>
      </c>
      <c r="N417" s="561"/>
      <c r="O417" s="561"/>
    </row>
    <row r="418" spans="2:15" s="559" customFormat="1" ht="12.75">
      <c r="B418" s="561"/>
      <c r="C418" s="561" t="s">
        <v>256</v>
      </c>
      <c r="D418" s="561" t="s">
        <v>290</v>
      </c>
      <c r="E418" s="561" t="s">
        <v>295</v>
      </c>
      <c r="F418" s="562">
        <v>18323</v>
      </c>
      <c r="G418" s="562">
        <v>44682</v>
      </c>
      <c r="H418" s="562">
        <v>44682</v>
      </c>
      <c r="I418" s="562">
        <v>44682</v>
      </c>
      <c r="J418" s="561"/>
      <c r="K418" s="561"/>
      <c r="L418" s="563">
        <v>4000</v>
      </c>
      <c r="M418" s="563">
        <v>4000</v>
      </c>
      <c r="N418" s="561"/>
      <c r="O418" s="561"/>
    </row>
    <row r="419" spans="2:15" s="559" customFormat="1" ht="12.75">
      <c r="B419" s="561"/>
      <c r="C419" s="561" t="s">
        <v>256</v>
      </c>
      <c r="D419" s="561" t="s">
        <v>290</v>
      </c>
      <c r="E419" s="561" t="s">
        <v>295</v>
      </c>
      <c r="F419" s="562">
        <v>23955</v>
      </c>
      <c r="G419" s="562">
        <v>44743</v>
      </c>
      <c r="H419" s="562">
        <v>44774</v>
      </c>
      <c r="I419" s="562">
        <v>44774</v>
      </c>
      <c r="J419" s="561"/>
      <c r="K419" s="561"/>
      <c r="L419" s="563">
        <v>50000</v>
      </c>
      <c r="M419" s="563">
        <v>50000</v>
      </c>
      <c r="N419" s="561"/>
      <c r="O419" s="561"/>
    </row>
    <row r="420" spans="2:15" s="559" customFormat="1" ht="12.75">
      <c r="B420" s="561"/>
      <c r="C420" s="561" t="s">
        <v>260</v>
      </c>
      <c r="D420" s="561" t="s">
        <v>290</v>
      </c>
      <c r="E420" s="561" t="s">
        <v>295</v>
      </c>
      <c r="F420" s="562">
        <v>21551</v>
      </c>
      <c r="G420" s="562">
        <v>44774</v>
      </c>
      <c r="H420" s="562">
        <v>44835</v>
      </c>
      <c r="I420" s="562">
        <v>44835</v>
      </c>
      <c r="J420" s="561"/>
      <c r="K420" s="561"/>
      <c r="L420" s="563">
        <v>4000</v>
      </c>
      <c r="M420" s="563">
        <v>4000</v>
      </c>
      <c r="N420" s="561"/>
      <c r="O420" s="561"/>
    </row>
    <row r="421" spans="2:15" s="559" customFormat="1" ht="12.75">
      <c r="B421" s="561"/>
      <c r="C421" s="561" t="s">
        <v>256</v>
      </c>
      <c r="D421" s="561" t="s">
        <v>290</v>
      </c>
      <c r="E421" s="561" t="s">
        <v>295</v>
      </c>
      <c r="F421" s="562">
        <v>19329</v>
      </c>
      <c r="G421" s="562">
        <v>44866</v>
      </c>
      <c r="H421" s="562">
        <v>44896</v>
      </c>
      <c r="I421" s="562">
        <v>44896</v>
      </c>
      <c r="J421" s="561"/>
      <c r="K421" s="561"/>
      <c r="L421" s="563">
        <v>4000</v>
      </c>
      <c r="M421" s="563">
        <v>4000</v>
      </c>
      <c r="N421" s="561"/>
      <c r="O421" s="561"/>
    </row>
    <row r="422" spans="2:15" s="559" customFormat="1" ht="12.75">
      <c r="B422" s="561"/>
      <c r="C422" s="561" t="s">
        <v>256</v>
      </c>
      <c r="D422" s="561" t="s">
        <v>290</v>
      </c>
      <c r="E422" s="561" t="s">
        <v>295</v>
      </c>
      <c r="F422" s="562">
        <v>24351</v>
      </c>
      <c r="G422" s="562">
        <v>44835</v>
      </c>
      <c r="H422" s="562">
        <v>44927</v>
      </c>
      <c r="I422" s="562">
        <v>44927</v>
      </c>
      <c r="J422" s="561"/>
      <c r="K422" s="561"/>
      <c r="L422" s="563">
        <v>50000</v>
      </c>
      <c r="M422" s="563">
        <v>50000</v>
      </c>
      <c r="N422" s="561"/>
      <c r="O422" s="561"/>
    </row>
    <row r="423" spans="2:15" s="559" customFormat="1" ht="12.75">
      <c r="B423" s="561"/>
      <c r="C423" s="561" t="s">
        <v>256</v>
      </c>
      <c r="D423" s="561" t="s">
        <v>290</v>
      </c>
      <c r="E423" s="561" t="s">
        <v>295</v>
      </c>
      <c r="F423" s="562">
        <v>26908</v>
      </c>
      <c r="G423" s="562">
        <v>45078</v>
      </c>
      <c r="H423" s="562">
        <v>45078</v>
      </c>
      <c r="I423" s="562">
        <v>45078</v>
      </c>
      <c r="J423" s="561"/>
      <c r="K423" s="561"/>
      <c r="L423" s="563">
        <v>50000</v>
      </c>
      <c r="M423" s="563">
        <v>50000</v>
      </c>
      <c r="N423" s="561"/>
      <c r="O423" s="561"/>
    </row>
    <row r="424" spans="2:15" s="559" customFormat="1" ht="12.75">
      <c r="B424" s="561"/>
      <c r="C424" s="561" t="s">
        <v>256</v>
      </c>
      <c r="D424" s="561" t="s">
        <v>290</v>
      </c>
      <c r="E424" s="561" t="s">
        <v>295</v>
      </c>
      <c r="F424" s="562">
        <v>22890</v>
      </c>
      <c r="G424" s="562">
        <v>45047</v>
      </c>
      <c r="H424" s="562">
        <v>45108</v>
      </c>
      <c r="I424" s="562">
        <v>45108</v>
      </c>
      <c r="J424" s="561"/>
      <c r="K424" s="561"/>
      <c r="L424" s="563">
        <v>4000</v>
      </c>
      <c r="M424" s="563">
        <v>4000</v>
      </c>
      <c r="N424" s="561"/>
      <c r="O424" s="561"/>
    </row>
    <row r="425" spans="2:15" s="559" customFormat="1" ht="12.75">
      <c r="B425" s="561"/>
      <c r="C425" s="561" t="s">
        <v>256</v>
      </c>
      <c r="D425" s="561" t="s">
        <v>290</v>
      </c>
      <c r="E425" s="561" t="s">
        <v>295</v>
      </c>
      <c r="F425" s="562">
        <v>32933</v>
      </c>
      <c r="G425" s="562">
        <v>45047</v>
      </c>
      <c r="H425" s="562">
        <v>45078</v>
      </c>
      <c r="I425" s="562">
        <v>45078</v>
      </c>
      <c r="J425" s="561"/>
      <c r="K425" s="561"/>
      <c r="L425" s="563">
        <v>50000</v>
      </c>
      <c r="M425" s="563">
        <v>50000</v>
      </c>
      <c r="N425" s="561"/>
      <c r="O425" s="561"/>
    </row>
    <row r="426" spans="2:15" s="559" customFormat="1" ht="12.75">
      <c r="B426" s="561"/>
      <c r="C426" s="561" t="s">
        <v>256</v>
      </c>
      <c r="D426" s="561" t="s">
        <v>290</v>
      </c>
      <c r="E426" s="561" t="s">
        <v>295</v>
      </c>
      <c r="F426" s="562">
        <v>23955</v>
      </c>
      <c r="G426" s="562">
        <v>45078</v>
      </c>
      <c r="H426" s="562">
        <v>45108</v>
      </c>
      <c r="I426" s="562">
        <v>45108</v>
      </c>
      <c r="J426" s="561"/>
      <c r="K426" s="561"/>
      <c r="L426" s="563">
        <v>25000</v>
      </c>
      <c r="M426" s="563">
        <v>25000</v>
      </c>
      <c r="N426" s="561"/>
      <c r="O426" s="561"/>
    </row>
    <row r="427" spans="2:15" s="559" customFormat="1" ht="12.75">
      <c r="B427" s="561"/>
      <c r="C427" s="561" t="s">
        <v>260</v>
      </c>
      <c r="D427" s="561" t="s">
        <v>290</v>
      </c>
      <c r="E427" s="561" t="s">
        <v>295</v>
      </c>
      <c r="F427" s="562">
        <v>29465</v>
      </c>
      <c r="G427" s="562">
        <v>45139</v>
      </c>
      <c r="H427" s="562">
        <v>45170</v>
      </c>
      <c r="I427" s="561"/>
      <c r="J427" s="561"/>
      <c r="K427" s="561"/>
      <c r="L427" s="561"/>
      <c r="M427" s="561"/>
      <c r="N427" s="563">
        <v>50000</v>
      </c>
      <c r="O427" s="561"/>
    </row>
    <row r="428" spans="2:15" s="559" customFormat="1" ht="12.75">
      <c r="B428" s="564"/>
      <c r="C428" s="564"/>
      <c r="D428" s="564"/>
      <c r="E428" s="564"/>
      <c r="F428" s="564"/>
      <c r="G428" s="564"/>
      <c r="H428" s="565" t="s">
        <v>287</v>
      </c>
      <c r="I428" s="564" t="s">
        <v>296</v>
      </c>
      <c r="J428" s="564"/>
      <c r="K428" s="564"/>
      <c r="L428" s="566">
        <v>545000</v>
      </c>
      <c r="M428" s="566">
        <v>545000</v>
      </c>
      <c r="N428" s="566">
        <v>50000</v>
      </c>
      <c r="O428" s="564"/>
    </row>
    <row r="429" spans="2:15" s="559" customFormat="1" ht="12.75">
      <c r="B429" s="564"/>
      <c r="C429" s="564"/>
      <c r="D429" s="564"/>
      <c r="E429" s="564"/>
      <c r="F429" s="564"/>
      <c r="G429" s="564"/>
      <c r="H429" s="565" t="s">
        <v>289</v>
      </c>
      <c r="I429" s="564" t="s">
        <v>290</v>
      </c>
      <c r="J429" s="564"/>
      <c r="K429" s="564"/>
      <c r="L429" s="566">
        <v>591000</v>
      </c>
      <c r="M429" s="566">
        <v>591000</v>
      </c>
      <c r="N429" s="566">
        <v>50000</v>
      </c>
      <c r="O429" s="564"/>
    </row>
    <row r="430" spans="2:15" s="559" customFormat="1" ht="12.75">
      <c r="B430" s="561"/>
      <c r="C430" s="561" t="s">
        <v>260</v>
      </c>
      <c r="D430" s="561" t="s">
        <v>63</v>
      </c>
      <c r="E430" s="561" t="s">
        <v>297</v>
      </c>
      <c r="F430" s="562">
        <v>27668</v>
      </c>
      <c r="G430" s="562">
        <v>44743</v>
      </c>
      <c r="H430" s="562">
        <v>44896</v>
      </c>
      <c r="I430" s="562">
        <v>45017</v>
      </c>
      <c r="J430" s="561"/>
      <c r="K430" s="561"/>
      <c r="L430" s="563">
        <v>100000</v>
      </c>
      <c r="M430" s="563">
        <v>100000</v>
      </c>
      <c r="N430" s="561"/>
      <c r="O430" s="561"/>
    </row>
    <row r="431" spans="2:15" s="559" customFormat="1" ht="12.75">
      <c r="B431" s="561"/>
      <c r="C431" s="561" t="s">
        <v>260</v>
      </c>
      <c r="D431" s="561" t="s">
        <v>63</v>
      </c>
      <c r="E431" s="561" t="s">
        <v>297</v>
      </c>
      <c r="F431" s="562">
        <v>34516</v>
      </c>
      <c r="G431" s="562">
        <v>45078</v>
      </c>
      <c r="H431" s="562">
        <v>45170</v>
      </c>
      <c r="I431" s="561"/>
      <c r="J431" s="561"/>
      <c r="K431" s="561"/>
      <c r="L431" s="563">
        <v>25000</v>
      </c>
      <c r="M431" s="563">
        <v>25000</v>
      </c>
      <c r="N431" s="561"/>
      <c r="O431" s="561"/>
    </row>
    <row r="432" spans="2:15" s="559" customFormat="1" ht="12.75">
      <c r="B432" s="561"/>
      <c r="C432" s="561" t="s">
        <v>260</v>
      </c>
      <c r="D432" s="561" t="s">
        <v>63</v>
      </c>
      <c r="E432" s="561" t="s">
        <v>297</v>
      </c>
      <c r="F432" s="562">
        <v>34516</v>
      </c>
      <c r="G432" s="562">
        <v>45078</v>
      </c>
      <c r="H432" s="561"/>
      <c r="I432" s="561"/>
      <c r="J432" s="561"/>
      <c r="K432" s="561"/>
      <c r="L432" s="561"/>
      <c r="M432" s="561"/>
      <c r="N432" s="563">
        <v>15000</v>
      </c>
      <c r="O432" s="561"/>
    </row>
    <row r="433" spans="2:15" s="559" customFormat="1" ht="12.75">
      <c r="B433" s="564"/>
      <c r="C433" s="564"/>
      <c r="D433" s="564"/>
      <c r="E433" s="564"/>
      <c r="F433" s="564"/>
      <c r="G433" s="564"/>
      <c r="H433" s="565" t="s">
        <v>287</v>
      </c>
      <c r="I433" s="564" t="s">
        <v>297</v>
      </c>
      <c r="J433" s="564"/>
      <c r="K433" s="564"/>
      <c r="L433" s="566">
        <v>125000</v>
      </c>
      <c r="M433" s="566">
        <v>125000</v>
      </c>
      <c r="N433" s="566">
        <v>15000</v>
      </c>
      <c r="O433" s="564"/>
    </row>
    <row r="434" spans="2:15" s="559" customFormat="1" ht="12.75">
      <c r="B434" s="561"/>
      <c r="C434" s="561" t="s">
        <v>260</v>
      </c>
      <c r="D434" s="561" t="s">
        <v>63</v>
      </c>
      <c r="E434" s="561" t="s">
        <v>298</v>
      </c>
      <c r="F434" s="562">
        <v>27729</v>
      </c>
      <c r="G434" s="562">
        <v>43282</v>
      </c>
      <c r="H434" s="562">
        <v>43374</v>
      </c>
      <c r="I434" s="562">
        <v>43374</v>
      </c>
      <c r="J434" s="561"/>
      <c r="K434" s="561"/>
      <c r="L434" s="563">
        <v>156000</v>
      </c>
      <c r="M434" s="563">
        <v>156000</v>
      </c>
      <c r="N434" s="561"/>
      <c r="O434" s="561"/>
    </row>
    <row r="435" spans="2:15" s="559" customFormat="1" ht="12.75">
      <c r="B435" s="561"/>
      <c r="C435" s="561" t="s">
        <v>260</v>
      </c>
      <c r="D435" s="561" t="s">
        <v>63</v>
      </c>
      <c r="E435" s="561" t="s">
        <v>298</v>
      </c>
      <c r="F435" s="562">
        <v>27729</v>
      </c>
      <c r="G435" s="562">
        <v>43282</v>
      </c>
      <c r="H435" s="562">
        <v>43374</v>
      </c>
      <c r="I435" s="562">
        <v>43374</v>
      </c>
      <c r="J435" s="561"/>
      <c r="K435" s="561"/>
      <c r="L435" s="563">
        <v>15000</v>
      </c>
      <c r="M435" s="563">
        <v>15000</v>
      </c>
      <c r="N435" s="561"/>
      <c r="O435" s="561"/>
    </row>
    <row r="436" spans="2:15" s="559" customFormat="1" ht="12.75">
      <c r="B436" s="561"/>
      <c r="C436" s="561" t="s">
        <v>260</v>
      </c>
      <c r="D436" s="561" t="s">
        <v>63</v>
      </c>
      <c r="E436" s="561" t="s">
        <v>298</v>
      </c>
      <c r="F436" s="562">
        <v>21763</v>
      </c>
      <c r="G436" s="562">
        <v>43405</v>
      </c>
      <c r="H436" s="562">
        <v>43497</v>
      </c>
      <c r="I436" s="562">
        <v>43497</v>
      </c>
      <c r="J436" s="561"/>
      <c r="K436" s="561"/>
      <c r="L436" s="563">
        <v>42000</v>
      </c>
      <c r="M436" s="563">
        <v>42000</v>
      </c>
      <c r="N436" s="561"/>
      <c r="O436" s="561"/>
    </row>
    <row r="437" spans="2:15" s="559" customFormat="1" ht="12.75">
      <c r="B437" s="561"/>
      <c r="C437" s="561" t="s">
        <v>260</v>
      </c>
      <c r="D437" s="561" t="s">
        <v>63</v>
      </c>
      <c r="E437" s="561" t="s">
        <v>298</v>
      </c>
      <c r="F437" s="562">
        <v>27668</v>
      </c>
      <c r="G437" s="562">
        <v>44743</v>
      </c>
      <c r="H437" s="562">
        <v>44896</v>
      </c>
      <c r="I437" s="562">
        <v>45017</v>
      </c>
      <c r="J437" s="561"/>
      <c r="K437" s="561"/>
      <c r="L437" s="563">
        <v>240000</v>
      </c>
      <c r="M437" s="563">
        <v>240000</v>
      </c>
      <c r="N437" s="561"/>
      <c r="O437" s="561"/>
    </row>
    <row r="438" spans="2:15" s="559" customFormat="1" ht="12.75">
      <c r="B438" s="561"/>
      <c r="C438" s="561" t="s">
        <v>260</v>
      </c>
      <c r="D438" s="561" t="s">
        <v>63</v>
      </c>
      <c r="E438" s="561" t="s">
        <v>298</v>
      </c>
      <c r="F438" s="562">
        <v>34516</v>
      </c>
      <c r="G438" s="562">
        <v>45078</v>
      </c>
      <c r="H438" s="562">
        <v>45170</v>
      </c>
      <c r="I438" s="561"/>
      <c r="J438" s="561"/>
      <c r="K438" s="561"/>
      <c r="L438" s="563">
        <v>50000</v>
      </c>
      <c r="M438" s="563">
        <v>50000</v>
      </c>
      <c r="N438" s="561"/>
      <c r="O438" s="561"/>
    </row>
    <row r="439" spans="2:15" s="559" customFormat="1" ht="12.75">
      <c r="B439" s="564"/>
      <c r="C439" s="564"/>
      <c r="D439" s="564"/>
      <c r="E439" s="564"/>
      <c r="F439" s="564"/>
      <c r="G439" s="564"/>
      <c r="H439" s="565" t="s">
        <v>287</v>
      </c>
      <c r="I439" s="564" t="s">
        <v>298</v>
      </c>
      <c r="J439" s="564"/>
      <c r="K439" s="564"/>
      <c r="L439" s="566">
        <v>503000</v>
      </c>
      <c r="M439" s="566">
        <v>503000</v>
      </c>
      <c r="N439" s="564"/>
      <c r="O439" s="564"/>
    </row>
    <row r="440" spans="2:15" s="559" customFormat="1" ht="12.75">
      <c r="B440" s="564"/>
      <c r="C440" s="564"/>
      <c r="D440" s="564"/>
      <c r="E440" s="564"/>
      <c r="F440" s="564"/>
      <c r="G440" s="564"/>
      <c r="H440" s="565" t="s">
        <v>289</v>
      </c>
      <c r="I440" s="564" t="s">
        <v>63</v>
      </c>
      <c r="J440" s="564"/>
      <c r="K440" s="564"/>
      <c r="L440" s="566">
        <v>628000</v>
      </c>
      <c r="M440" s="566">
        <v>628000</v>
      </c>
      <c r="N440" s="566">
        <v>15000</v>
      </c>
      <c r="O440" s="564"/>
    </row>
    <row r="441" spans="2:15" s="559" customFormat="1" ht="12.75">
      <c r="B441" s="561"/>
      <c r="C441" s="561" t="s">
        <v>256</v>
      </c>
      <c r="D441" s="561" t="s">
        <v>64</v>
      </c>
      <c r="E441" s="561"/>
      <c r="F441" s="562">
        <v>19054</v>
      </c>
      <c r="G441" s="562">
        <v>43647</v>
      </c>
      <c r="H441" s="562">
        <v>43678</v>
      </c>
      <c r="I441" s="562">
        <v>43739</v>
      </c>
      <c r="J441" s="561"/>
      <c r="K441" s="561"/>
      <c r="L441" s="563">
        <v>1994.01</v>
      </c>
      <c r="M441" s="563">
        <v>1994.01</v>
      </c>
      <c r="N441" s="561"/>
      <c r="O441" s="561"/>
    </row>
    <row r="442" spans="2:15" s="559" customFormat="1" ht="12.75">
      <c r="B442" s="561"/>
      <c r="C442" s="561" t="s">
        <v>260</v>
      </c>
      <c r="D442" s="561" t="s">
        <v>64</v>
      </c>
      <c r="E442" s="561"/>
      <c r="F442" s="562">
        <v>35125</v>
      </c>
      <c r="G442" s="562">
        <v>43709</v>
      </c>
      <c r="H442" s="562">
        <v>43739</v>
      </c>
      <c r="I442" s="562">
        <v>43800</v>
      </c>
      <c r="J442" s="561"/>
      <c r="K442" s="561"/>
      <c r="L442" s="563">
        <v>3074.06</v>
      </c>
      <c r="M442" s="563">
        <v>3074.06</v>
      </c>
      <c r="N442" s="561"/>
      <c r="O442" s="561"/>
    </row>
    <row r="443" spans="2:15" s="559" customFormat="1" ht="12.75">
      <c r="B443" s="561"/>
      <c r="C443" s="561" t="s">
        <v>260</v>
      </c>
      <c r="D443" s="561" t="s">
        <v>64</v>
      </c>
      <c r="E443" s="561"/>
      <c r="F443" s="562">
        <v>30834</v>
      </c>
      <c r="G443" s="562">
        <v>43739</v>
      </c>
      <c r="H443" s="562">
        <v>43770</v>
      </c>
      <c r="I443" s="562">
        <v>43891</v>
      </c>
      <c r="J443" s="561"/>
      <c r="K443" s="561"/>
      <c r="L443" s="563">
        <v>3679.41</v>
      </c>
      <c r="M443" s="563">
        <v>3679.41</v>
      </c>
      <c r="N443" s="561"/>
      <c r="O443" s="561"/>
    </row>
    <row r="444" spans="2:15" s="559" customFormat="1" ht="12.75">
      <c r="B444" s="561"/>
      <c r="C444" s="561" t="s">
        <v>256</v>
      </c>
      <c r="D444" s="561" t="s">
        <v>64</v>
      </c>
      <c r="E444" s="561"/>
      <c r="F444" s="562">
        <v>26696</v>
      </c>
      <c r="G444" s="562">
        <v>43739</v>
      </c>
      <c r="H444" s="562">
        <v>43770</v>
      </c>
      <c r="I444" s="562">
        <v>43770</v>
      </c>
      <c r="J444" s="561"/>
      <c r="K444" s="561"/>
      <c r="L444" s="561">
        <v>949.52</v>
      </c>
      <c r="M444" s="561">
        <v>949.52</v>
      </c>
      <c r="N444" s="561"/>
      <c r="O444" s="561"/>
    </row>
    <row r="445" spans="2:15" s="559" customFormat="1" ht="12.75">
      <c r="B445" s="561"/>
      <c r="C445" s="561" t="s">
        <v>260</v>
      </c>
      <c r="D445" s="561" t="s">
        <v>64</v>
      </c>
      <c r="E445" s="561"/>
      <c r="F445" s="562">
        <v>26724</v>
      </c>
      <c r="G445" s="562">
        <v>43800</v>
      </c>
      <c r="H445" s="562">
        <v>43800</v>
      </c>
      <c r="I445" s="562">
        <v>43952</v>
      </c>
      <c r="J445" s="561"/>
      <c r="K445" s="561"/>
      <c r="L445" s="563">
        <v>6330.14</v>
      </c>
      <c r="M445" s="563">
        <v>6330.14</v>
      </c>
      <c r="N445" s="561"/>
      <c r="O445" s="561"/>
    </row>
    <row r="446" spans="2:15" s="559" customFormat="1" ht="12.75">
      <c r="B446" s="561"/>
      <c r="C446" s="561" t="s">
        <v>256</v>
      </c>
      <c r="D446" s="561" t="s">
        <v>64</v>
      </c>
      <c r="E446" s="561"/>
      <c r="F446" s="562">
        <v>30407</v>
      </c>
      <c r="G446" s="562">
        <v>43739</v>
      </c>
      <c r="H446" s="562">
        <v>43800</v>
      </c>
      <c r="I446" s="562">
        <v>43983</v>
      </c>
      <c r="J446" s="561"/>
      <c r="K446" s="561"/>
      <c r="L446" s="563">
        <v>9495.26</v>
      </c>
      <c r="M446" s="563">
        <v>9495.26</v>
      </c>
      <c r="N446" s="561"/>
      <c r="O446" s="561"/>
    </row>
    <row r="447" spans="2:15" s="559" customFormat="1" ht="12.75">
      <c r="B447" s="561"/>
      <c r="C447" s="561" t="s">
        <v>260</v>
      </c>
      <c r="D447" s="561" t="s">
        <v>64</v>
      </c>
      <c r="E447" s="561"/>
      <c r="F447" s="562">
        <v>33117</v>
      </c>
      <c r="G447" s="562">
        <v>43770</v>
      </c>
      <c r="H447" s="562">
        <v>43800</v>
      </c>
      <c r="I447" s="562">
        <v>43800</v>
      </c>
      <c r="J447" s="561"/>
      <c r="K447" s="561"/>
      <c r="L447" s="563">
        <v>2769.44</v>
      </c>
      <c r="M447" s="563">
        <v>2769.44</v>
      </c>
      <c r="N447" s="561"/>
      <c r="O447" s="561"/>
    </row>
    <row r="448" spans="2:15" s="559" customFormat="1" ht="12.75">
      <c r="B448" s="561"/>
      <c r="C448" s="561" t="s">
        <v>256</v>
      </c>
      <c r="D448" s="561" t="s">
        <v>64</v>
      </c>
      <c r="E448" s="561"/>
      <c r="F448" s="562">
        <v>23224</v>
      </c>
      <c r="G448" s="562">
        <v>43770</v>
      </c>
      <c r="H448" s="562">
        <v>43831</v>
      </c>
      <c r="I448" s="562">
        <v>43952</v>
      </c>
      <c r="J448" s="561"/>
      <c r="K448" s="561"/>
      <c r="L448" s="563">
        <v>5214.03</v>
      </c>
      <c r="M448" s="563">
        <v>5214.03</v>
      </c>
      <c r="N448" s="561"/>
      <c r="O448" s="561"/>
    </row>
    <row r="449" spans="2:15" s="559" customFormat="1" ht="12.75">
      <c r="B449" s="561"/>
      <c r="C449" s="561" t="s">
        <v>260</v>
      </c>
      <c r="D449" s="561" t="s">
        <v>64</v>
      </c>
      <c r="E449" s="561"/>
      <c r="F449" s="562">
        <v>23255</v>
      </c>
      <c r="G449" s="562">
        <v>43831</v>
      </c>
      <c r="H449" s="562">
        <v>43862</v>
      </c>
      <c r="I449" s="562">
        <v>43862</v>
      </c>
      <c r="J449" s="561"/>
      <c r="K449" s="561"/>
      <c r="L449" s="563">
        <v>1661.7</v>
      </c>
      <c r="M449" s="563">
        <v>1661.7</v>
      </c>
      <c r="N449" s="561"/>
      <c r="O449" s="561"/>
    </row>
    <row r="450" spans="2:15" s="559" customFormat="1" ht="12.75">
      <c r="B450" s="561"/>
      <c r="C450" s="561" t="s">
        <v>260</v>
      </c>
      <c r="D450" s="561" t="s">
        <v>64</v>
      </c>
      <c r="E450" s="561"/>
      <c r="F450" s="562">
        <v>19725</v>
      </c>
      <c r="G450" s="562">
        <v>43862</v>
      </c>
      <c r="H450" s="562">
        <v>43862</v>
      </c>
      <c r="I450" s="562">
        <v>44013</v>
      </c>
      <c r="J450" s="561"/>
      <c r="K450" s="561"/>
      <c r="L450" s="563">
        <v>2025</v>
      </c>
      <c r="M450" s="563">
        <v>2025</v>
      </c>
      <c r="N450" s="561"/>
      <c r="O450" s="561"/>
    </row>
    <row r="451" spans="2:15" s="559" customFormat="1" ht="12.75">
      <c r="B451" s="561"/>
      <c r="C451" s="561" t="s">
        <v>260</v>
      </c>
      <c r="D451" s="561" t="s">
        <v>64</v>
      </c>
      <c r="E451" s="561"/>
      <c r="F451" s="562">
        <v>32264</v>
      </c>
      <c r="G451" s="562">
        <v>43800</v>
      </c>
      <c r="H451" s="562">
        <v>43862</v>
      </c>
      <c r="I451" s="562">
        <v>43862</v>
      </c>
      <c r="J451" s="561"/>
      <c r="K451" s="561"/>
      <c r="L451" s="563">
        <v>6069.02</v>
      </c>
      <c r="M451" s="563">
        <v>6069.02</v>
      </c>
      <c r="N451" s="561"/>
      <c r="O451" s="561"/>
    </row>
    <row r="452" spans="2:15" s="559" customFormat="1" ht="12.75">
      <c r="B452" s="561"/>
      <c r="C452" s="561" t="s">
        <v>260</v>
      </c>
      <c r="D452" s="561" t="s">
        <v>64</v>
      </c>
      <c r="E452" s="561"/>
      <c r="F452" s="562">
        <v>33208</v>
      </c>
      <c r="G452" s="562">
        <v>43800</v>
      </c>
      <c r="H452" s="562">
        <v>43862</v>
      </c>
      <c r="I452" s="562">
        <v>43891</v>
      </c>
      <c r="J452" s="561"/>
      <c r="K452" s="561"/>
      <c r="L452" s="561">
        <v>752.13</v>
      </c>
      <c r="M452" s="561">
        <v>752.13</v>
      </c>
      <c r="N452" s="561"/>
      <c r="O452" s="561"/>
    </row>
    <row r="453" spans="2:15" s="559" customFormat="1" ht="12.75">
      <c r="B453" s="561"/>
      <c r="C453" s="561" t="s">
        <v>256</v>
      </c>
      <c r="D453" s="561" t="s">
        <v>64</v>
      </c>
      <c r="E453" s="561"/>
      <c r="F453" s="562">
        <v>21641</v>
      </c>
      <c r="G453" s="562">
        <v>43862</v>
      </c>
      <c r="H453" s="562">
        <v>43891</v>
      </c>
      <c r="I453" s="562">
        <v>43952</v>
      </c>
      <c r="J453" s="561"/>
      <c r="K453" s="561"/>
      <c r="L453" s="563">
        <v>4047.28</v>
      </c>
      <c r="M453" s="563">
        <v>4047.28</v>
      </c>
      <c r="N453" s="561"/>
      <c r="O453" s="561"/>
    </row>
    <row r="454" spans="2:15" s="559" customFormat="1" ht="12.75">
      <c r="B454" s="561"/>
      <c r="C454" s="561" t="s">
        <v>260</v>
      </c>
      <c r="D454" s="561" t="s">
        <v>64</v>
      </c>
      <c r="E454" s="561"/>
      <c r="F454" s="562">
        <v>22221</v>
      </c>
      <c r="G454" s="562">
        <v>43862</v>
      </c>
      <c r="H454" s="562">
        <v>43891</v>
      </c>
      <c r="I454" s="562">
        <v>43922</v>
      </c>
      <c r="J454" s="561"/>
      <c r="K454" s="561"/>
      <c r="L454" s="563">
        <v>1093.2</v>
      </c>
      <c r="M454" s="563">
        <v>1093.2</v>
      </c>
      <c r="N454" s="561"/>
      <c r="O454" s="561"/>
    </row>
    <row r="455" spans="2:15" s="559" customFormat="1" ht="12.75">
      <c r="B455" s="561"/>
      <c r="C455" s="561" t="s">
        <v>260</v>
      </c>
      <c r="D455" s="561" t="s">
        <v>64</v>
      </c>
      <c r="E455" s="561"/>
      <c r="F455" s="562">
        <v>26724</v>
      </c>
      <c r="G455" s="562">
        <v>44075</v>
      </c>
      <c r="H455" s="562">
        <v>44105</v>
      </c>
      <c r="I455" s="562">
        <v>44166</v>
      </c>
      <c r="J455" s="561"/>
      <c r="K455" s="561"/>
      <c r="L455" s="563">
        <v>3511.23</v>
      </c>
      <c r="M455" s="563">
        <v>3511.23</v>
      </c>
      <c r="N455" s="561"/>
      <c r="O455" s="561"/>
    </row>
    <row r="456" spans="2:15" s="559" customFormat="1" ht="12.75">
      <c r="B456" s="561"/>
      <c r="C456" s="561" t="s">
        <v>260</v>
      </c>
      <c r="D456" s="561" t="s">
        <v>64</v>
      </c>
      <c r="E456" s="561"/>
      <c r="F456" s="562">
        <v>27668</v>
      </c>
      <c r="G456" s="562">
        <v>44136</v>
      </c>
      <c r="H456" s="562">
        <v>44197</v>
      </c>
      <c r="I456" s="562">
        <v>44166</v>
      </c>
      <c r="J456" s="561"/>
      <c r="K456" s="561"/>
      <c r="L456" s="563">
        <v>2911.91</v>
      </c>
      <c r="M456" s="563">
        <v>2911.91</v>
      </c>
      <c r="N456" s="561"/>
      <c r="O456" s="561"/>
    </row>
    <row r="457" spans="2:15" s="559" customFormat="1" ht="12.75">
      <c r="B457" s="561"/>
      <c r="C457" s="561" t="s">
        <v>260</v>
      </c>
      <c r="D457" s="561" t="s">
        <v>64</v>
      </c>
      <c r="E457" s="561"/>
      <c r="F457" s="562">
        <v>32509</v>
      </c>
      <c r="G457" s="562">
        <v>44256</v>
      </c>
      <c r="H457" s="562">
        <v>44256</v>
      </c>
      <c r="I457" s="562">
        <v>44317</v>
      </c>
      <c r="J457" s="561"/>
      <c r="K457" s="561"/>
      <c r="L457" s="563">
        <v>2957.36</v>
      </c>
      <c r="M457" s="563">
        <v>2957.36</v>
      </c>
      <c r="N457" s="561"/>
      <c r="O457" s="561"/>
    </row>
    <row r="458" spans="2:15" s="559" customFormat="1" ht="12.75">
      <c r="B458" s="561"/>
      <c r="C458" s="561" t="s">
        <v>260</v>
      </c>
      <c r="D458" s="561" t="s">
        <v>64</v>
      </c>
      <c r="E458" s="561"/>
      <c r="F458" s="562">
        <v>33025</v>
      </c>
      <c r="G458" s="562">
        <v>44256</v>
      </c>
      <c r="H458" s="562">
        <v>44287</v>
      </c>
      <c r="I458" s="562">
        <v>44317</v>
      </c>
      <c r="J458" s="561"/>
      <c r="K458" s="561"/>
      <c r="L458" s="563">
        <v>2255.08</v>
      </c>
      <c r="M458" s="563">
        <v>2255.08</v>
      </c>
      <c r="N458" s="561"/>
      <c r="O458" s="561"/>
    </row>
    <row r="459" spans="2:15" s="559" customFormat="1" ht="12.75">
      <c r="B459" s="561"/>
      <c r="C459" s="561" t="s">
        <v>260</v>
      </c>
      <c r="D459" s="561" t="s">
        <v>64</v>
      </c>
      <c r="E459" s="561"/>
      <c r="F459" s="562">
        <v>29221</v>
      </c>
      <c r="G459" s="562">
        <v>44287</v>
      </c>
      <c r="H459" s="562">
        <v>44348</v>
      </c>
      <c r="I459" s="562">
        <v>44409</v>
      </c>
      <c r="J459" s="561"/>
      <c r="K459" s="561"/>
      <c r="L459" s="563">
        <v>4482.57</v>
      </c>
      <c r="M459" s="563">
        <v>4482.57</v>
      </c>
      <c r="N459" s="561"/>
      <c r="O459" s="561"/>
    </row>
    <row r="460" spans="2:15" s="559" customFormat="1" ht="12.75">
      <c r="B460" s="561"/>
      <c r="C460" s="561" t="s">
        <v>260</v>
      </c>
      <c r="D460" s="561" t="s">
        <v>64</v>
      </c>
      <c r="E460" s="561"/>
      <c r="F460" s="562">
        <v>27973</v>
      </c>
      <c r="G460" s="562">
        <v>44317</v>
      </c>
      <c r="H460" s="562">
        <v>44348</v>
      </c>
      <c r="I460" s="562">
        <v>44378</v>
      </c>
      <c r="J460" s="561"/>
      <c r="K460" s="561"/>
      <c r="L460" s="563">
        <v>4678.3599999999997</v>
      </c>
      <c r="M460" s="563">
        <v>4678.3599999999997</v>
      </c>
      <c r="N460" s="561"/>
      <c r="O460" s="561"/>
    </row>
    <row r="461" spans="2:15" s="559" customFormat="1" ht="12.75">
      <c r="B461" s="561"/>
      <c r="C461" s="561" t="s">
        <v>260</v>
      </c>
      <c r="D461" s="561" t="s">
        <v>64</v>
      </c>
      <c r="E461" s="561"/>
      <c r="F461" s="562">
        <v>33604</v>
      </c>
      <c r="G461" s="562">
        <v>44348</v>
      </c>
      <c r="H461" s="562">
        <v>44470</v>
      </c>
      <c r="I461" s="562">
        <v>44409</v>
      </c>
      <c r="J461" s="561"/>
      <c r="K461" s="561"/>
      <c r="L461" s="563">
        <v>4397.45</v>
      </c>
      <c r="M461" s="563">
        <v>4397.45</v>
      </c>
      <c r="N461" s="561"/>
      <c r="O461" s="561"/>
    </row>
    <row r="462" spans="2:15" s="559" customFormat="1" ht="12.75">
      <c r="B462" s="561"/>
      <c r="C462" s="561" t="s">
        <v>260</v>
      </c>
      <c r="D462" s="561" t="s">
        <v>64</v>
      </c>
      <c r="E462" s="561"/>
      <c r="F462" s="562">
        <v>34182</v>
      </c>
      <c r="G462" s="562">
        <v>44348</v>
      </c>
      <c r="H462" s="562">
        <v>44409</v>
      </c>
      <c r="I462" s="562">
        <v>44440</v>
      </c>
      <c r="J462" s="561"/>
      <c r="K462" s="561"/>
      <c r="L462" s="561">
        <v>706.21</v>
      </c>
      <c r="M462" s="561">
        <v>706.21</v>
      </c>
      <c r="N462" s="561"/>
      <c r="O462" s="561"/>
    </row>
    <row r="463" spans="2:15" s="559" customFormat="1" ht="12.75">
      <c r="B463" s="561"/>
      <c r="C463" s="561" t="s">
        <v>260</v>
      </c>
      <c r="D463" s="561" t="s">
        <v>64</v>
      </c>
      <c r="E463" s="561"/>
      <c r="F463" s="562">
        <v>32295</v>
      </c>
      <c r="G463" s="562">
        <v>44470</v>
      </c>
      <c r="H463" s="562">
        <v>44470</v>
      </c>
      <c r="I463" s="562">
        <v>44531</v>
      </c>
      <c r="J463" s="561"/>
      <c r="K463" s="561"/>
      <c r="L463" s="563">
        <v>5168.92</v>
      </c>
      <c r="M463" s="563">
        <v>5168.92</v>
      </c>
      <c r="N463" s="561"/>
      <c r="O463" s="561"/>
    </row>
    <row r="464" spans="2:15" s="559" customFormat="1" ht="12.75">
      <c r="B464" s="561"/>
      <c r="C464" s="561" t="s">
        <v>260</v>
      </c>
      <c r="D464" s="561" t="s">
        <v>64</v>
      </c>
      <c r="E464" s="561"/>
      <c r="F464" s="562">
        <v>27211</v>
      </c>
      <c r="G464" s="562">
        <v>44440</v>
      </c>
      <c r="H464" s="562">
        <v>44470</v>
      </c>
      <c r="I464" s="562">
        <v>44652</v>
      </c>
      <c r="J464" s="561"/>
      <c r="K464" s="561"/>
      <c r="L464" s="563">
        <v>9257.9599999999991</v>
      </c>
      <c r="M464" s="563">
        <v>9257.9599999999991</v>
      </c>
      <c r="N464" s="561"/>
      <c r="O464" s="561"/>
    </row>
    <row r="465" spans="2:15" s="559" customFormat="1" ht="12.75">
      <c r="B465" s="561"/>
      <c r="C465" s="561" t="s">
        <v>260</v>
      </c>
      <c r="D465" s="561" t="s">
        <v>64</v>
      </c>
      <c r="E465" s="561"/>
      <c r="F465" s="562">
        <v>33512</v>
      </c>
      <c r="G465" s="562">
        <v>44470</v>
      </c>
      <c r="H465" s="562">
        <v>44531</v>
      </c>
      <c r="I465" s="562">
        <v>44531</v>
      </c>
      <c r="J465" s="561"/>
      <c r="K465" s="561"/>
      <c r="L465" s="561">
        <v>803.14</v>
      </c>
      <c r="M465" s="561">
        <v>803.14</v>
      </c>
      <c r="N465" s="561"/>
      <c r="O465" s="561"/>
    </row>
    <row r="466" spans="2:15" s="559" customFormat="1" ht="12.75">
      <c r="B466" s="561"/>
      <c r="C466" s="561" t="s">
        <v>260</v>
      </c>
      <c r="D466" s="561" t="s">
        <v>64</v>
      </c>
      <c r="E466" s="561"/>
      <c r="F466" s="562">
        <v>24047</v>
      </c>
      <c r="G466" s="562">
        <v>44501</v>
      </c>
      <c r="H466" s="562">
        <v>44562</v>
      </c>
      <c r="I466" s="562">
        <v>44593</v>
      </c>
      <c r="J466" s="561"/>
      <c r="K466" s="561"/>
      <c r="L466" s="561">
        <v>870.37</v>
      </c>
      <c r="M466" s="561">
        <v>870.37</v>
      </c>
      <c r="N466" s="561"/>
      <c r="O466" s="561"/>
    </row>
    <row r="467" spans="2:15" s="559" customFormat="1" ht="12.75">
      <c r="B467" s="561"/>
      <c r="C467" s="561" t="s">
        <v>260</v>
      </c>
      <c r="D467" s="561" t="s">
        <v>64</v>
      </c>
      <c r="E467" s="561"/>
      <c r="F467" s="562">
        <v>35431</v>
      </c>
      <c r="G467" s="562">
        <v>44531</v>
      </c>
      <c r="H467" s="562">
        <v>44562</v>
      </c>
      <c r="I467" s="562">
        <v>44652</v>
      </c>
      <c r="J467" s="561"/>
      <c r="K467" s="561"/>
      <c r="L467" s="563">
        <v>5008.08</v>
      </c>
      <c r="M467" s="563">
        <v>5008.08</v>
      </c>
      <c r="N467" s="561"/>
      <c r="O467" s="561"/>
    </row>
    <row r="468" spans="2:15" s="559" customFormat="1" ht="12.75">
      <c r="B468" s="561"/>
      <c r="C468" s="561" t="s">
        <v>260</v>
      </c>
      <c r="D468" s="561" t="s">
        <v>64</v>
      </c>
      <c r="E468" s="561"/>
      <c r="F468" s="562">
        <v>32082</v>
      </c>
      <c r="G468" s="562">
        <v>44531</v>
      </c>
      <c r="H468" s="562">
        <v>44562</v>
      </c>
      <c r="I468" s="562">
        <v>44621</v>
      </c>
      <c r="J468" s="561"/>
      <c r="K468" s="561"/>
      <c r="L468" s="563">
        <v>5697.16</v>
      </c>
      <c r="M468" s="563">
        <v>5697.16</v>
      </c>
      <c r="N468" s="561"/>
      <c r="O468" s="561"/>
    </row>
    <row r="469" spans="2:15" s="559" customFormat="1" ht="12.75">
      <c r="B469" s="561"/>
      <c r="C469" s="561" t="s">
        <v>260</v>
      </c>
      <c r="D469" s="561" t="s">
        <v>64</v>
      </c>
      <c r="E469" s="561"/>
      <c r="F469" s="562">
        <v>32690</v>
      </c>
      <c r="G469" s="562">
        <v>44621</v>
      </c>
      <c r="H469" s="562">
        <v>44621</v>
      </c>
      <c r="I469" s="562">
        <v>44652</v>
      </c>
      <c r="J469" s="561"/>
      <c r="K469" s="561"/>
      <c r="L469" s="563">
        <v>1262.0899999999999</v>
      </c>
      <c r="M469" s="563">
        <v>1262.0899999999999</v>
      </c>
      <c r="N469" s="561"/>
      <c r="O469" s="561"/>
    </row>
    <row r="470" spans="2:15" s="559" customFormat="1" ht="12.75">
      <c r="B470" s="561"/>
      <c r="C470" s="561" t="s">
        <v>260</v>
      </c>
      <c r="D470" s="561" t="s">
        <v>64</v>
      </c>
      <c r="E470" s="561"/>
      <c r="F470" s="562">
        <v>32387</v>
      </c>
      <c r="G470" s="562">
        <v>44621</v>
      </c>
      <c r="H470" s="562">
        <v>44621</v>
      </c>
      <c r="I470" s="562">
        <v>44652</v>
      </c>
      <c r="J470" s="561"/>
      <c r="K470" s="561"/>
      <c r="L470" s="563">
        <v>2872.33</v>
      </c>
      <c r="M470" s="563">
        <v>2872.33</v>
      </c>
      <c r="N470" s="561"/>
      <c r="O470" s="561"/>
    </row>
    <row r="471" spans="2:15" s="559" customFormat="1" ht="12.75">
      <c r="B471" s="561"/>
      <c r="C471" s="561" t="s">
        <v>256</v>
      </c>
      <c r="D471" s="561" t="s">
        <v>64</v>
      </c>
      <c r="E471" s="561"/>
      <c r="F471" s="562">
        <v>25993</v>
      </c>
      <c r="G471" s="562">
        <v>44652</v>
      </c>
      <c r="H471" s="562">
        <v>44682</v>
      </c>
      <c r="I471" s="562">
        <v>44743</v>
      </c>
      <c r="J471" s="561"/>
      <c r="K471" s="561"/>
      <c r="L471" s="563">
        <v>2437.12</v>
      </c>
      <c r="M471" s="563">
        <v>2437.12</v>
      </c>
      <c r="N471" s="561"/>
      <c r="O471" s="561"/>
    </row>
    <row r="472" spans="2:15" s="559" customFormat="1" ht="12.75">
      <c r="B472" s="561"/>
      <c r="C472" s="561" t="s">
        <v>260</v>
      </c>
      <c r="D472" s="561" t="s">
        <v>64</v>
      </c>
      <c r="E472" s="561"/>
      <c r="F472" s="562">
        <v>30042</v>
      </c>
      <c r="G472" s="562">
        <v>44713</v>
      </c>
      <c r="H472" s="562">
        <v>44743</v>
      </c>
      <c r="I472" s="562">
        <v>44774</v>
      </c>
      <c r="J472" s="561"/>
      <c r="K472" s="561"/>
      <c r="L472" s="563">
        <v>3916.82</v>
      </c>
      <c r="M472" s="563">
        <v>3916.82</v>
      </c>
      <c r="N472" s="561"/>
      <c r="O472" s="561"/>
    </row>
    <row r="473" spans="2:15" s="559" customFormat="1" ht="12.75">
      <c r="B473" s="561"/>
      <c r="C473" s="561" t="s">
        <v>260</v>
      </c>
      <c r="D473" s="561" t="s">
        <v>64</v>
      </c>
      <c r="E473" s="561"/>
      <c r="F473" s="562">
        <v>23012</v>
      </c>
      <c r="G473" s="562">
        <v>44743</v>
      </c>
      <c r="H473" s="562">
        <v>44774</v>
      </c>
      <c r="I473" s="562">
        <v>44774</v>
      </c>
      <c r="J473" s="561"/>
      <c r="K473" s="561"/>
      <c r="L473" s="561">
        <v>224.18</v>
      </c>
      <c r="M473" s="561">
        <v>224.18</v>
      </c>
      <c r="N473" s="561"/>
      <c r="O473" s="561"/>
    </row>
    <row r="474" spans="2:15" s="559" customFormat="1" ht="12.75">
      <c r="B474" s="561"/>
      <c r="C474" s="561" t="s">
        <v>260</v>
      </c>
      <c r="D474" s="561" t="s">
        <v>64</v>
      </c>
      <c r="E474" s="561"/>
      <c r="F474" s="562">
        <v>29221</v>
      </c>
      <c r="G474" s="562">
        <v>44743</v>
      </c>
      <c r="H474" s="562">
        <v>44866</v>
      </c>
      <c r="I474" s="562">
        <v>44958</v>
      </c>
      <c r="J474" s="561"/>
      <c r="K474" s="561"/>
      <c r="L474" s="563">
        <v>4367.75</v>
      </c>
      <c r="M474" s="563">
        <v>4367.75</v>
      </c>
      <c r="N474" s="561"/>
      <c r="O474" s="561"/>
    </row>
    <row r="475" spans="2:15" s="559" customFormat="1" ht="12.75">
      <c r="B475" s="561"/>
      <c r="C475" s="561" t="s">
        <v>260</v>
      </c>
      <c r="D475" s="561" t="s">
        <v>64</v>
      </c>
      <c r="E475" s="561"/>
      <c r="F475" s="562">
        <v>23621</v>
      </c>
      <c r="G475" s="562">
        <v>44835</v>
      </c>
      <c r="H475" s="562">
        <v>44866</v>
      </c>
      <c r="I475" s="562">
        <v>44927</v>
      </c>
      <c r="J475" s="561"/>
      <c r="K475" s="561"/>
      <c r="L475" s="561">
        <v>866.25</v>
      </c>
      <c r="M475" s="561">
        <v>866.25</v>
      </c>
      <c r="N475" s="561"/>
      <c r="O475" s="561"/>
    </row>
    <row r="476" spans="2:15" s="559" customFormat="1" ht="12.75">
      <c r="B476" s="561"/>
      <c r="C476" s="561" t="s">
        <v>260</v>
      </c>
      <c r="D476" s="561" t="s">
        <v>64</v>
      </c>
      <c r="E476" s="561"/>
      <c r="F476" s="562">
        <v>26877</v>
      </c>
      <c r="G476" s="562">
        <v>44835</v>
      </c>
      <c r="H476" s="562">
        <v>44896</v>
      </c>
      <c r="I476" s="562">
        <v>44896</v>
      </c>
      <c r="J476" s="561"/>
      <c r="K476" s="561"/>
      <c r="L476" s="561">
        <v>745.76</v>
      </c>
      <c r="M476" s="561">
        <v>745.76</v>
      </c>
      <c r="N476" s="561"/>
      <c r="O476" s="561"/>
    </row>
    <row r="477" spans="2:15" s="559" customFormat="1" ht="12.75">
      <c r="B477" s="561"/>
      <c r="C477" s="561" t="s">
        <v>260</v>
      </c>
      <c r="D477" s="561" t="s">
        <v>64</v>
      </c>
      <c r="E477" s="561"/>
      <c r="F477" s="562">
        <v>30590</v>
      </c>
      <c r="G477" s="562">
        <v>44866</v>
      </c>
      <c r="H477" s="562">
        <v>44896</v>
      </c>
      <c r="I477" s="562">
        <v>45047</v>
      </c>
      <c r="J477" s="561"/>
      <c r="K477" s="561"/>
      <c r="L477" s="563">
        <v>10154.68</v>
      </c>
      <c r="M477" s="563">
        <v>10154.68</v>
      </c>
      <c r="N477" s="561"/>
      <c r="O477" s="561"/>
    </row>
    <row r="478" spans="2:15" s="559" customFormat="1" ht="12.75">
      <c r="B478" s="561"/>
      <c r="C478" s="561" t="s">
        <v>260</v>
      </c>
      <c r="D478" s="561" t="s">
        <v>64</v>
      </c>
      <c r="E478" s="561"/>
      <c r="F478" s="562">
        <v>35886</v>
      </c>
      <c r="G478" s="562">
        <v>44896</v>
      </c>
      <c r="H478" s="562">
        <v>44927</v>
      </c>
      <c r="I478" s="562">
        <v>44958</v>
      </c>
      <c r="J478" s="561"/>
      <c r="K478" s="561"/>
      <c r="L478" s="561">
        <v>332.33</v>
      </c>
      <c r="M478" s="561">
        <v>332.33</v>
      </c>
      <c r="N478" s="561"/>
      <c r="O478" s="561"/>
    </row>
    <row r="479" spans="2:15" s="559" customFormat="1" ht="12.75">
      <c r="B479" s="561"/>
      <c r="C479" s="561" t="s">
        <v>260</v>
      </c>
      <c r="D479" s="561" t="s">
        <v>64</v>
      </c>
      <c r="E479" s="561"/>
      <c r="F479" s="562">
        <v>33270</v>
      </c>
      <c r="G479" s="562">
        <v>44927</v>
      </c>
      <c r="H479" s="562">
        <v>44958</v>
      </c>
      <c r="I479" s="562">
        <v>44986</v>
      </c>
      <c r="J479" s="561"/>
      <c r="K479" s="561"/>
      <c r="L479" s="563">
        <v>2136.42</v>
      </c>
      <c r="M479" s="563">
        <v>2136.42</v>
      </c>
      <c r="N479" s="561"/>
      <c r="O479" s="561"/>
    </row>
    <row r="480" spans="2:15" s="559" customFormat="1" ht="12.75">
      <c r="B480" s="561"/>
      <c r="C480" s="561" t="s">
        <v>256</v>
      </c>
      <c r="D480" s="561" t="s">
        <v>64</v>
      </c>
      <c r="E480" s="561"/>
      <c r="F480" s="562">
        <v>30042</v>
      </c>
      <c r="G480" s="562">
        <v>44927</v>
      </c>
      <c r="H480" s="562">
        <v>44958</v>
      </c>
      <c r="I480" s="562">
        <v>45017</v>
      </c>
      <c r="J480" s="561"/>
      <c r="K480" s="561"/>
      <c r="L480" s="563">
        <v>5885</v>
      </c>
      <c r="M480" s="563">
        <v>5885</v>
      </c>
      <c r="N480" s="561"/>
      <c r="O480" s="561"/>
    </row>
    <row r="481" spans="2:15" s="559" customFormat="1" ht="12.75">
      <c r="B481" s="561"/>
      <c r="C481" s="561" t="s">
        <v>260</v>
      </c>
      <c r="D481" s="561" t="s">
        <v>64</v>
      </c>
      <c r="E481" s="561"/>
      <c r="F481" s="562">
        <v>30042</v>
      </c>
      <c r="G481" s="562">
        <v>44927</v>
      </c>
      <c r="H481" s="562">
        <v>44958</v>
      </c>
      <c r="I481" s="562">
        <v>44986</v>
      </c>
      <c r="J481" s="561"/>
      <c r="K481" s="561"/>
      <c r="L481" s="563">
        <v>4431.0600000000004</v>
      </c>
      <c r="M481" s="563">
        <v>4431.0600000000004</v>
      </c>
      <c r="N481" s="561"/>
      <c r="O481" s="561"/>
    </row>
    <row r="482" spans="2:15" s="559" customFormat="1" ht="12.75">
      <c r="B482" s="561"/>
      <c r="C482" s="561" t="s">
        <v>260</v>
      </c>
      <c r="D482" s="561" t="s">
        <v>64</v>
      </c>
      <c r="E482" s="561"/>
      <c r="F482" s="562">
        <v>32021</v>
      </c>
      <c r="G482" s="562">
        <v>44986</v>
      </c>
      <c r="H482" s="562">
        <v>44986</v>
      </c>
      <c r="I482" s="562">
        <v>45017</v>
      </c>
      <c r="J482" s="561"/>
      <c r="K482" s="563">
        <v>1120.3599999999999</v>
      </c>
      <c r="L482" s="563">
        <v>5601.8</v>
      </c>
      <c r="M482" s="563">
        <v>5601.8</v>
      </c>
      <c r="N482" s="561"/>
      <c r="O482" s="561"/>
    </row>
    <row r="483" spans="2:15" s="559" customFormat="1" ht="12.75">
      <c r="B483" s="561"/>
      <c r="C483" s="561" t="s">
        <v>260</v>
      </c>
      <c r="D483" s="561" t="s">
        <v>64</v>
      </c>
      <c r="E483" s="561"/>
      <c r="F483" s="562">
        <v>25538</v>
      </c>
      <c r="G483" s="562">
        <v>44986</v>
      </c>
      <c r="H483" s="562">
        <v>44986</v>
      </c>
      <c r="I483" s="562">
        <v>45078</v>
      </c>
      <c r="J483" s="561"/>
      <c r="K483" s="561">
        <v>291.52</v>
      </c>
      <c r="L483" s="563">
        <v>3373.29</v>
      </c>
      <c r="M483" s="563">
        <v>3373.29</v>
      </c>
      <c r="N483" s="561"/>
      <c r="O483" s="561"/>
    </row>
    <row r="484" spans="2:15" s="559" customFormat="1" ht="12.75">
      <c r="B484" s="561"/>
      <c r="C484" s="561" t="s">
        <v>260</v>
      </c>
      <c r="D484" s="561" t="s">
        <v>64</v>
      </c>
      <c r="E484" s="561"/>
      <c r="F484" s="562">
        <v>25873</v>
      </c>
      <c r="G484" s="562">
        <v>44986</v>
      </c>
      <c r="H484" s="562">
        <v>45017</v>
      </c>
      <c r="I484" s="562">
        <v>45017</v>
      </c>
      <c r="J484" s="561"/>
      <c r="K484" s="563">
        <v>1246.25</v>
      </c>
      <c r="L484" s="563">
        <v>2688.42</v>
      </c>
      <c r="M484" s="563">
        <v>2688.42</v>
      </c>
      <c r="N484" s="561"/>
      <c r="O484" s="561"/>
    </row>
    <row r="485" spans="2:15" s="559" customFormat="1" ht="12.75">
      <c r="B485" s="561"/>
      <c r="C485" s="561" t="s">
        <v>260</v>
      </c>
      <c r="D485" s="561" t="s">
        <v>64</v>
      </c>
      <c r="E485" s="561"/>
      <c r="F485" s="562">
        <v>35431</v>
      </c>
      <c r="G485" s="562">
        <v>44896</v>
      </c>
      <c r="H485" s="562">
        <v>44986</v>
      </c>
      <c r="I485" s="562">
        <v>44986</v>
      </c>
      <c r="J485" s="561"/>
      <c r="K485" s="561"/>
      <c r="L485" s="561">
        <v>943.58</v>
      </c>
      <c r="M485" s="561">
        <v>943.58</v>
      </c>
      <c r="N485" s="561"/>
      <c r="O485" s="561"/>
    </row>
    <row r="486" spans="2:15" s="559" customFormat="1" ht="12.75">
      <c r="B486" s="561"/>
      <c r="C486" s="561" t="s">
        <v>260</v>
      </c>
      <c r="D486" s="561" t="s">
        <v>64</v>
      </c>
      <c r="E486" s="561"/>
      <c r="F486" s="562">
        <v>33359</v>
      </c>
      <c r="G486" s="562">
        <v>44986</v>
      </c>
      <c r="H486" s="562">
        <v>45017</v>
      </c>
      <c r="I486" s="562">
        <v>45017</v>
      </c>
      <c r="J486" s="561"/>
      <c r="K486" s="561">
        <v>332.33</v>
      </c>
      <c r="L486" s="563">
        <v>1851.55</v>
      </c>
      <c r="M486" s="563">
        <v>1851.55</v>
      </c>
      <c r="N486" s="561"/>
      <c r="O486" s="561"/>
    </row>
    <row r="487" spans="2:15" s="559" customFormat="1" ht="12.75">
      <c r="B487" s="561"/>
      <c r="C487" s="561" t="s">
        <v>260</v>
      </c>
      <c r="D487" s="561" t="s">
        <v>64</v>
      </c>
      <c r="E487" s="561"/>
      <c r="F487" s="562">
        <v>34182</v>
      </c>
      <c r="G487" s="562">
        <v>44958</v>
      </c>
      <c r="H487" s="562">
        <v>45017</v>
      </c>
      <c r="I487" s="562">
        <v>45078</v>
      </c>
      <c r="J487" s="561"/>
      <c r="K487" s="561">
        <v>429.26</v>
      </c>
      <c r="L487" s="563">
        <v>6806.82</v>
      </c>
      <c r="M487" s="563">
        <v>6806.82</v>
      </c>
      <c r="N487" s="561"/>
      <c r="O487" s="561"/>
    </row>
    <row r="488" spans="2:15" s="559" customFormat="1" ht="12.75">
      <c r="B488" s="561"/>
      <c r="C488" s="561" t="s">
        <v>260</v>
      </c>
      <c r="D488" s="561" t="s">
        <v>64</v>
      </c>
      <c r="E488" s="561"/>
      <c r="F488" s="562">
        <v>30529</v>
      </c>
      <c r="G488" s="562">
        <v>45047</v>
      </c>
      <c r="H488" s="562">
        <v>45078</v>
      </c>
      <c r="I488" s="562">
        <v>45108</v>
      </c>
      <c r="J488" s="561"/>
      <c r="K488" s="563">
        <v>1260.0999999999999</v>
      </c>
      <c r="L488" s="563">
        <v>5040.3999999999996</v>
      </c>
      <c r="M488" s="563">
        <v>5040.3999999999996</v>
      </c>
      <c r="N488" s="561"/>
      <c r="O488" s="561"/>
    </row>
    <row r="489" spans="2:15" s="559" customFormat="1" ht="12.75">
      <c r="B489" s="561"/>
      <c r="C489" s="561" t="s">
        <v>260</v>
      </c>
      <c r="D489" s="561" t="s">
        <v>64</v>
      </c>
      <c r="E489" s="561"/>
      <c r="F489" s="562">
        <v>34274</v>
      </c>
      <c r="G489" s="562">
        <v>45017</v>
      </c>
      <c r="H489" s="562">
        <v>45017</v>
      </c>
      <c r="I489" s="562">
        <v>45078</v>
      </c>
      <c r="J489" s="561"/>
      <c r="K489" s="561">
        <v>944.13</v>
      </c>
      <c r="L489" s="563">
        <v>4990.38</v>
      </c>
      <c r="M489" s="563">
        <v>4990.38</v>
      </c>
      <c r="N489" s="561"/>
      <c r="O489" s="561"/>
    </row>
    <row r="490" spans="2:15" s="559" customFormat="1" ht="12.75">
      <c r="B490" s="561"/>
      <c r="C490" s="561" t="s">
        <v>260</v>
      </c>
      <c r="D490" s="561" t="s">
        <v>64</v>
      </c>
      <c r="E490" s="561"/>
      <c r="F490" s="562">
        <v>34182</v>
      </c>
      <c r="G490" s="562">
        <v>45017</v>
      </c>
      <c r="H490" s="562">
        <v>45017</v>
      </c>
      <c r="I490" s="562">
        <v>45078</v>
      </c>
      <c r="J490" s="561"/>
      <c r="K490" s="561">
        <v>789.29</v>
      </c>
      <c r="L490" s="563">
        <v>8005.69</v>
      </c>
      <c r="M490" s="563">
        <v>8005.69</v>
      </c>
      <c r="N490" s="561"/>
      <c r="O490" s="561"/>
    </row>
    <row r="491" spans="2:15" s="559" customFormat="1" ht="12.75">
      <c r="B491" s="561"/>
      <c r="C491" s="561" t="s">
        <v>256</v>
      </c>
      <c r="D491" s="561" t="s">
        <v>64</v>
      </c>
      <c r="E491" s="561"/>
      <c r="F491" s="562">
        <v>29099</v>
      </c>
      <c r="G491" s="562">
        <v>44958</v>
      </c>
      <c r="H491" s="562">
        <v>45017</v>
      </c>
      <c r="I491" s="562">
        <v>45139</v>
      </c>
      <c r="J491" s="561"/>
      <c r="K491" s="561">
        <v>803.14</v>
      </c>
      <c r="L491" s="563">
        <v>17210.169999999998</v>
      </c>
      <c r="M491" s="563">
        <v>17210.169999999998</v>
      </c>
      <c r="N491" s="561"/>
      <c r="O491" s="561"/>
    </row>
    <row r="492" spans="2:15" s="559" customFormat="1" ht="12.75">
      <c r="B492" s="561"/>
      <c r="C492" s="561" t="s">
        <v>260</v>
      </c>
      <c r="D492" s="561" t="s">
        <v>64</v>
      </c>
      <c r="E492" s="561"/>
      <c r="F492" s="562">
        <v>28856</v>
      </c>
      <c r="G492" s="562">
        <v>45047</v>
      </c>
      <c r="H492" s="562">
        <v>45078</v>
      </c>
      <c r="I492" s="562">
        <v>45200</v>
      </c>
      <c r="J492" s="561"/>
      <c r="K492" s="563">
        <v>1121.6199999999999</v>
      </c>
      <c r="L492" s="563">
        <v>19067.54</v>
      </c>
      <c r="M492" s="563">
        <v>19067.54</v>
      </c>
      <c r="N492" s="561"/>
      <c r="O492" s="561"/>
    </row>
    <row r="493" spans="2:15" s="559" customFormat="1" ht="12.75">
      <c r="B493" s="561"/>
      <c r="C493" s="561" t="s">
        <v>260</v>
      </c>
      <c r="D493" s="561" t="s">
        <v>64</v>
      </c>
      <c r="E493" s="561"/>
      <c r="F493" s="562">
        <v>25263</v>
      </c>
      <c r="G493" s="562">
        <v>45017</v>
      </c>
      <c r="H493" s="562">
        <v>45078</v>
      </c>
      <c r="I493" s="562">
        <v>45078</v>
      </c>
      <c r="J493" s="561"/>
      <c r="K493" s="561">
        <v>401.57</v>
      </c>
      <c r="L493" s="561">
        <v>745.79</v>
      </c>
      <c r="M493" s="561">
        <v>745.79</v>
      </c>
      <c r="N493" s="561"/>
      <c r="O493" s="561"/>
    </row>
    <row r="494" spans="2:15" s="559" customFormat="1" ht="12.75">
      <c r="B494" s="561"/>
      <c r="C494" s="561" t="s">
        <v>260</v>
      </c>
      <c r="D494" s="561" t="s">
        <v>64</v>
      </c>
      <c r="E494" s="561"/>
      <c r="F494" s="562">
        <v>29373</v>
      </c>
      <c r="G494" s="562">
        <v>45047</v>
      </c>
      <c r="H494" s="562">
        <v>45108</v>
      </c>
      <c r="I494" s="562">
        <v>45139</v>
      </c>
      <c r="J494" s="561"/>
      <c r="K494" s="563">
        <v>1142.3900000000001</v>
      </c>
      <c r="L494" s="563">
        <v>9628.75</v>
      </c>
      <c r="M494" s="563">
        <v>9628.75</v>
      </c>
      <c r="N494" s="561"/>
      <c r="O494" s="561"/>
    </row>
    <row r="495" spans="2:15" s="559" customFormat="1" ht="12.75">
      <c r="B495" s="561"/>
      <c r="C495" s="561" t="s">
        <v>260</v>
      </c>
      <c r="D495" s="561" t="s">
        <v>64</v>
      </c>
      <c r="E495" s="561"/>
      <c r="F495" s="562">
        <v>25993</v>
      </c>
      <c r="G495" s="562">
        <v>45078</v>
      </c>
      <c r="H495" s="562">
        <v>45108</v>
      </c>
      <c r="I495" s="562">
        <v>45139</v>
      </c>
      <c r="J495" s="561"/>
      <c r="K495" s="561">
        <v>402.83</v>
      </c>
      <c r="L495" s="561">
        <v>633.01</v>
      </c>
      <c r="M495" s="561">
        <v>633.01</v>
      </c>
      <c r="N495" s="561"/>
      <c r="O495" s="561"/>
    </row>
    <row r="496" spans="2:15" s="559" customFormat="1" ht="12.75">
      <c r="B496" s="561"/>
      <c r="C496" s="561" t="s">
        <v>256</v>
      </c>
      <c r="D496" s="561" t="s">
        <v>64</v>
      </c>
      <c r="E496" s="561"/>
      <c r="F496" s="562">
        <v>26390</v>
      </c>
      <c r="G496" s="562">
        <v>45108</v>
      </c>
      <c r="H496" s="562">
        <v>45139</v>
      </c>
      <c r="I496" s="562">
        <v>45200</v>
      </c>
      <c r="J496" s="561"/>
      <c r="K496" s="561">
        <v>450.04</v>
      </c>
      <c r="L496" s="563">
        <v>3343.17</v>
      </c>
      <c r="M496" s="563">
        <v>3343.17</v>
      </c>
      <c r="N496" s="561"/>
      <c r="O496" s="561"/>
    </row>
    <row r="497" spans="2:15" s="559" customFormat="1" ht="12.75">
      <c r="B497" s="561"/>
      <c r="C497" s="561" t="s">
        <v>260</v>
      </c>
      <c r="D497" s="561" t="s">
        <v>64</v>
      </c>
      <c r="E497" s="561"/>
      <c r="F497" s="562">
        <v>33451</v>
      </c>
      <c r="G497" s="562">
        <v>45139</v>
      </c>
      <c r="H497" s="562">
        <v>45170</v>
      </c>
      <c r="I497" s="562">
        <v>45200</v>
      </c>
      <c r="J497" s="561"/>
      <c r="K497" s="561">
        <v>692.36</v>
      </c>
      <c r="L497" s="561">
        <v>989.03</v>
      </c>
      <c r="M497" s="561">
        <v>989.03</v>
      </c>
      <c r="N497" s="561"/>
      <c r="O497" s="561"/>
    </row>
    <row r="498" spans="2:15" s="559" customFormat="1" ht="12.75">
      <c r="B498" s="561"/>
      <c r="C498" s="561" t="s">
        <v>260</v>
      </c>
      <c r="D498" s="561" t="s">
        <v>64</v>
      </c>
      <c r="E498" s="561"/>
      <c r="F498" s="562">
        <v>23043</v>
      </c>
      <c r="G498" s="562">
        <v>45108</v>
      </c>
      <c r="H498" s="562">
        <v>45170</v>
      </c>
      <c r="I498" s="562">
        <v>45170</v>
      </c>
      <c r="J498" s="561"/>
      <c r="K498" s="561">
        <v>387.72</v>
      </c>
      <c r="L498" s="563">
        <v>2880.22</v>
      </c>
      <c r="M498" s="563">
        <v>2880.22</v>
      </c>
      <c r="N498" s="561"/>
      <c r="O498" s="561"/>
    </row>
    <row r="499" spans="2:15" s="559" customFormat="1" ht="12.75">
      <c r="B499" s="564"/>
      <c r="C499" s="564"/>
      <c r="D499" s="564"/>
      <c r="E499" s="564"/>
      <c r="F499" s="564"/>
      <c r="G499" s="564"/>
      <c r="H499" s="565" t="s">
        <v>289</v>
      </c>
      <c r="I499" s="564" t="s">
        <v>64</v>
      </c>
      <c r="J499" s="564"/>
      <c r="K499" s="564"/>
      <c r="L499" s="566">
        <v>235291.4</v>
      </c>
      <c r="M499" s="566">
        <v>235291.4</v>
      </c>
      <c r="N499" s="564"/>
      <c r="O499" s="564"/>
    </row>
    <row r="500" spans="2:15" s="559" customFormat="1" ht="12.75">
      <c r="B500" s="564"/>
      <c r="C500" s="564"/>
      <c r="D500" s="564"/>
      <c r="E500" s="564"/>
      <c r="F500" s="564"/>
      <c r="G500" s="564"/>
      <c r="H500" s="565" t="s">
        <v>299</v>
      </c>
      <c r="I500" s="564">
        <v>750946</v>
      </c>
      <c r="J500" s="564"/>
      <c r="K500" s="564"/>
      <c r="L500" s="566">
        <v>16460291.4</v>
      </c>
      <c r="M500" s="566">
        <v>16460291.4</v>
      </c>
      <c r="N500" s="566">
        <v>76000</v>
      </c>
      <c r="O500" s="564"/>
    </row>
  </sheetData>
  <mergeCells count="1">
    <mergeCell ref="A2:I2"/>
  </mergeCells>
  <pageMargins left="0.25" right="0.25" top="0.75" bottom="0.75" header="0.3" footer="0.3"/>
  <pageSetup paperSize="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I66"/>
  <sheetViews>
    <sheetView showGridLines="0" topLeftCell="A13" zoomScale="80" zoomScaleNormal="80" workbookViewId="0">
      <selection activeCell="A46" sqref="A46"/>
    </sheetView>
  </sheetViews>
  <sheetFormatPr defaultRowHeight="14.25"/>
  <cols>
    <col min="1" max="1" width="92.75" customWidth="1"/>
    <col min="2" max="2" width="75.5" customWidth="1"/>
    <col min="3" max="3" width="10.5" customWidth="1"/>
  </cols>
  <sheetData>
    <row r="1" spans="1:9" ht="27">
      <c r="A1" s="53" t="str">
        <f>ClientName</f>
        <v>Frederick County Public Schools (FCPS)</v>
      </c>
    </row>
    <row r="2" spans="1:9" s="34" customFormat="1" ht="30" customHeight="1">
      <c r="A2" s="36" t="s">
        <v>26</v>
      </c>
      <c r="B2" s="56"/>
      <c r="D2" s="33"/>
      <c r="E2" s="33"/>
      <c r="F2" s="33"/>
      <c r="G2" s="33"/>
      <c r="H2" s="33"/>
      <c r="I2" s="33"/>
    </row>
    <row r="3" spans="1:9">
      <c r="A3" s="1"/>
      <c r="B3" s="1"/>
      <c r="C3" s="1"/>
      <c r="D3" s="1"/>
      <c r="E3" s="1"/>
      <c r="F3" s="1"/>
      <c r="G3" s="1"/>
      <c r="H3" s="1"/>
      <c r="I3" s="1"/>
    </row>
    <row r="4" spans="1:9" ht="15">
      <c r="A4" s="40" t="s">
        <v>45</v>
      </c>
      <c r="B4" s="1"/>
      <c r="C4" s="1"/>
      <c r="D4" s="1"/>
      <c r="E4" s="1"/>
      <c r="F4" s="1"/>
      <c r="G4" s="1"/>
      <c r="H4" s="1"/>
      <c r="I4" s="1"/>
    </row>
    <row r="5" spans="1:9">
      <c r="A5" s="1"/>
      <c r="B5" s="1"/>
      <c r="C5" s="1"/>
      <c r="D5" s="1"/>
      <c r="E5" s="1"/>
      <c r="F5" s="1"/>
      <c r="G5" s="1"/>
      <c r="H5" s="1"/>
      <c r="I5" s="1"/>
    </row>
    <row r="6" spans="1:9" ht="28.5">
      <c r="A6" s="1" t="s">
        <v>22</v>
      </c>
      <c r="B6" s="1"/>
      <c r="C6" s="1"/>
      <c r="D6" s="1"/>
      <c r="E6" s="1"/>
      <c r="F6" s="1"/>
      <c r="G6" s="1"/>
      <c r="H6" s="1"/>
      <c r="I6" s="1"/>
    </row>
    <row r="7" spans="1:9">
      <c r="A7" s="1"/>
      <c r="B7" s="1"/>
      <c r="C7" s="1"/>
      <c r="D7" s="1"/>
      <c r="E7" s="1"/>
      <c r="F7" s="1"/>
      <c r="G7" s="1"/>
      <c r="H7" s="1"/>
      <c r="I7" s="1"/>
    </row>
    <row r="8" spans="1:9" s="29" customFormat="1" ht="30" customHeight="1">
      <c r="A8" s="32" t="s">
        <v>29</v>
      </c>
      <c r="B8" s="28"/>
      <c r="C8" s="28"/>
      <c r="D8" s="28"/>
      <c r="E8" s="28"/>
      <c r="F8" s="28"/>
      <c r="G8" s="28"/>
      <c r="H8" s="28"/>
      <c r="I8" s="28"/>
    </row>
    <row r="9" spans="1:9" ht="28.5">
      <c r="A9" s="1" t="s">
        <v>703</v>
      </c>
      <c r="B9" s="1"/>
      <c r="C9" s="1"/>
      <c r="D9" s="1"/>
      <c r="E9" s="1"/>
      <c r="F9" s="1"/>
      <c r="G9" s="1"/>
      <c r="H9" s="1"/>
      <c r="I9" s="1"/>
    </row>
    <row r="10" spans="1:9">
      <c r="A10" s="1"/>
      <c r="B10" s="1"/>
      <c r="C10" s="1"/>
      <c r="D10" s="1"/>
      <c r="E10" s="1"/>
      <c r="F10" s="1"/>
      <c r="G10" s="1"/>
      <c r="H10" s="1"/>
      <c r="I10" s="1"/>
    </row>
    <row r="11" spans="1:9" s="29" customFormat="1" ht="30" customHeight="1">
      <c r="A11" s="32" t="s">
        <v>27</v>
      </c>
      <c r="B11" s="28"/>
      <c r="C11" s="28"/>
      <c r="D11" s="28"/>
      <c r="E11" s="28"/>
      <c r="F11" s="28"/>
      <c r="G11" s="28"/>
      <c r="H11" s="28"/>
      <c r="I11" s="28"/>
    </row>
    <row r="12" spans="1:9" ht="57">
      <c r="A12" s="1" t="s">
        <v>702</v>
      </c>
      <c r="B12" s="1"/>
      <c r="C12" s="1"/>
      <c r="D12" s="1"/>
      <c r="E12" s="1"/>
      <c r="F12" s="1"/>
      <c r="G12" s="1"/>
      <c r="H12" s="1"/>
      <c r="I12" s="1"/>
    </row>
    <row r="13" spans="1:9" ht="9.75" customHeight="1">
      <c r="A13" s="1"/>
      <c r="B13" s="1"/>
      <c r="C13" s="1"/>
      <c r="D13" s="1"/>
      <c r="E13" s="1"/>
      <c r="F13" s="1"/>
      <c r="G13" s="1"/>
      <c r="H13" s="1"/>
      <c r="I13" s="1"/>
    </row>
    <row r="14" spans="1:9" ht="23.25">
      <c r="A14" s="32" t="s">
        <v>30</v>
      </c>
      <c r="B14" s="1"/>
      <c r="C14" s="1"/>
      <c r="D14" s="1"/>
      <c r="E14" s="1"/>
      <c r="F14" s="1"/>
      <c r="G14" s="1"/>
      <c r="H14" s="1"/>
      <c r="I14" s="1"/>
    </row>
    <row r="15" spans="1:9" ht="72">
      <c r="A15" s="1" t="s">
        <v>73</v>
      </c>
      <c r="B15" s="1"/>
      <c r="C15" s="1"/>
      <c r="D15" s="1"/>
      <c r="E15" s="1"/>
      <c r="F15" s="1"/>
      <c r="G15" s="1"/>
      <c r="H15" s="1"/>
      <c r="I15" s="1"/>
    </row>
    <row r="16" spans="1:9" s="27" customFormat="1" ht="10.5" customHeight="1">
      <c r="A16" s="1"/>
      <c r="B16" s="26"/>
      <c r="C16" s="26"/>
      <c r="D16" s="26"/>
      <c r="E16" s="26"/>
      <c r="F16" s="26"/>
      <c r="G16" s="26"/>
      <c r="H16" s="26"/>
      <c r="I16" s="26"/>
    </row>
    <row r="17" spans="1:9" ht="28.5">
      <c r="A17" s="1" t="s">
        <v>36</v>
      </c>
      <c r="B17" s="1"/>
      <c r="C17" s="1"/>
      <c r="D17" s="1"/>
      <c r="E17" s="1"/>
      <c r="F17" s="1"/>
      <c r="G17" s="1"/>
      <c r="H17" s="1"/>
      <c r="I17" s="1"/>
    </row>
    <row r="18" spans="1:9">
      <c r="A18" s="1"/>
      <c r="B18" s="1"/>
      <c r="C18" s="1"/>
      <c r="D18" s="1"/>
      <c r="E18" s="1"/>
      <c r="F18" s="1"/>
      <c r="G18" s="1"/>
      <c r="H18" s="1"/>
      <c r="I18" s="1"/>
    </row>
    <row r="19" spans="1:9" s="29" customFormat="1" ht="30" customHeight="1">
      <c r="A19" s="32" t="s">
        <v>31</v>
      </c>
      <c r="B19" s="28"/>
      <c r="C19" s="28"/>
      <c r="D19" s="28"/>
      <c r="E19" s="28"/>
      <c r="F19" s="28"/>
      <c r="G19" s="28"/>
      <c r="H19" s="28"/>
      <c r="I19" s="28"/>
    </row>
    <row r="20" spans="1:9">
      <c r="A20" s="1" t="s">
        <v>75</v>
      </c>
      <c r="B20" s="1"/>
      <c r="C20" s="1"/>
      <c r="D20" s="1"/>
      <c r="E20" s="1"/>
      <c r="F20" s="1"/>
      <c r="G20" s="1"/>
      <c r="H20" s="1"/>
      <c r="I20" s="1"/>
    </row>
    <row r="21" spans="1:9">
      <c r="A21" s="1"/>
      <c r="B21" s="1"/>
      <c r="C21" s="1"/>
      <c r="D21" s="1"/>
      <c r="E21" s="1"/>
      <c r="F21" s="1"/>
      <c r="G21" s="1"/>
      <c r="H21" s="1"/>
      <c r="I21" s="1"/>
    </row>
    <row r="22" spans="1:9" ht="30" customHeight="1">
      <c r="A22" s="32" t="s">
        <v>40</v>
      </c>
      <c r="B22" s="1"/>
      <c r="C22" s="1"/>
      <c r="D22" s="1"/>
      <c r="E22" s="1"/>
      <c r="F22" s="1"/>
      <c r="G22" s="1"/>
      <c r="H22" s="1"/>
      <c r="I22" s="1"/>
    </row>
    <row r="23" spans="1:9" ht="15">
      <c r="A23" s="9" t="s">
        <v>76</v>
      </c>
      <c r="B23" s="1"/>
      <c r="C23" s="1"/>
      <c r="D23" s="1"/>
      <c r="E23" s="1"/>
      <c r="F23" s="1"/>
      <c r="G23" s="1"/>
      <c r="H23" s="1"/>
      <c r="I23" s="1"/>
    </row>
    <row r="24" spans="1:9">
      <c r="A24" s="1"/>
    </row>
    <row r="25" spans="1:9" ht="30" customHeight="1">
      <c r="A25" s="32" t="s">
        <v>41</v>
      </c>
      <c r="B25" s="1"/>
      <c r="C25" s="1"/>
      <c r="D25" s="1"/>
      <c r="E25" s="1"/>
      <c r="F25" s="1"/>
      <c r="G25" s="1"/>
      <c r="H25" s="1"/>
      <c r="I25" s="1"/>
    </row>
    <row r="26" spans="1:9" ht="15">
      <c r="A26" s="62" t="s">
        <v>77</v>
      </c>
      <c r="B26" s="1"/>
      <c r="C26" s="1"/>
      <c r="D26" s="1"/>
      <c r="E26" s="1"/>
      <c r="F26" s="1"/>
      <c r="G26" s="1"/>
      <c r="H26" s="1"/>
      <c r="I26" s="1"/>
    </row>
    <row r="27" spans="1:9">
      <c r="A27" s="1"/>
      <c r="B27" s="1"/>
      <c r="C27" s="1"/>
      <c r="D27" s="1"/>
      <c r="E27" s="1"/>
      <c r="F27" s="1"/>
      <c r="G27" s="1"/>
      <c r="H27" s="1"/>
      <c r="I27" s="1"/>
    </row>
    <row r="28" spans="1:9" ht="30" customHeight="1">
      <c r="A28" s="32" t="s">
        <v>78</v>
      </c>
      <c r="B28" s="1"/>
      <c r="C28" s="1"/>
      <c r="D28" s="1"/>
      <c r="E28" s="1"/>
      <c r="F28" s="1"/>
      <c r="G28" s="1"/>
      <c r="H28" s="1"/>
      <c r="I28" s="1"/>
    </row>
    <row r="29" spans="1:9" ht="63" customHeight="1">
      <c r="A29" s="40" t="s">
        <v>68</v>
      </c>
      <c r="B29" s="1"/>
      <c r="C29" s="1"/>
      <c r="D29" s="1"/>
      <c r="E29" s="1"/>
      <c r="F29" s="1"/>
      <c r="G29" s="1"/>
      <c r="H29" s="1"/>
      <c r="I29" s="1"/>
    </row>
    <row r="30" spans="1:9">
      <c r="A30" s="1"/>
      <c r="B30" s="1"/>
      <c r="C30" s="1"/>
      <c r="D30" s="1"/>
      <c r="E30" s="1"/>
      <c r="F30" s="1"/>
      <c r="G30" s="1"/>
      <c r="H30" s="1"/>
      <c r="I30" s="1"/>
    </row>
    <row r="31" spans="1:9" ht="23.25">
      <c r="A31" s="32" t="s">
        <v>66</v>
      </c>
      <c r="B31" s="1"/>
      <c r="C31" s="1"/>
      <c r="D31" s="1"/>
      <c r="E31" s="1"/>
      <c r="F31" s="1"/>
      <c r="G31" s="1"/>
      <c r="H31" s="1"/>
      <c r="I31" s="1"/>
    </row>
    <row r="32" spans="1:9" ht="30" customHeight="1">
      <c r="A32" s="1" t="s">
        <v>67</v>
      </c>
      <c r="B32" s="1"/>
      <c r="C32" s="1"/>
      <c r="D32" s="1"/>
      <c r="E32" s="1"/>
      <c r="F32" s="1"/>
      <c r="G32" s="1"/>
      <c r="H32" s="1"/>
      <c r="I32" s="1"/>
    </row>
    <row r="33" spans="1:9">
      <c r="A33" s="1"/>
      <c r="B33" s="1"/>
      <c r="C33" s="1"/>
      <c r="D33" s="1"/>
      <c r="E33" s="1"/>
      <c r="F33" s="1"/>
      <c r="G33" s="1"/>
      <c r="H33" s="1"/>
      <c r="I33" s="1"/>
    </row>
    <row r="34" spans="1:9" ht="23.25">
      <c r="A34" s="32" t="s">
        <v>43</v>
      </c>
      <c r="B34" s="1"/>
      <c r="C34" s="1"/>
      <c r="D34" s="1"/>
      <c r="E34" s="1"/>
      <c r="F34" s="1"/>
      <c r="G34" s="1"/>
      <c r="H34" s="1"/>
      <c r="I34" s="1"/>
    </row>
    <row r="35" spans="1:9" ht="30" customHeight="1">
      <c r="A35" s="4" t="s">
        <v>44</v>
      </c>
      <c r="B35" s="1"/>
      <c r="C35" s="1"/>
      <c r="D35" s="1"/>
      <c r="E35" s="1"/>
      <c r="F35" s="1"/>
      <c r="G35" s="1"/>
      <c r="H35" s="1"/>
      <c r="I35" s="1"/>
    </row>
    <row r="36" spans="1:9">
      <c r="A36" s="1"/>
      <c r="B36" s="1"/>
      <c r="C36" s="1"/>
      <c r="D36" s="1"/>
      <c r="E36" s="1"/>
      <c r="F36" s="1"/>
      <c r="G36" s="1"/>
      <c r="H36" s="1"/>
      <c r="I36" s="1"/>
    </row>
    <row r="37" spans="1:9" ht="23.25">
      <c r="A37" s="32" t="s">
        <v>58</v>
      </c>
      <c r="B37" s="1"/>
      <c r="C37" s="1"/>
      <c r="D37" s="1"/>
      <c r="E37" s="1"/>
      <c r="F37" s="1"/>
      <c r="G37" s="1"/>
      <c r="H37" s="1"/>
      <c r="I37" s="1"/>
    </row>
    <row r="38" spans="1:9" ht="30" customHeight="1">
      <c r="A38" s="1" t="s">
        <v>23</v>
      </c>
      <c r="B38" s="1"/>
      <c r="C38" s="1"/>
      <c r="D38" s="1"/>
      <c r="E38" s="1"/>
      <c r="F38" s="1"/>
      <c r="G38" s="1"/>
      <c r="H38" s="1"/>
      <c r="I38" s="1"/>
    </row>
    <row r="39" spans="1:9">
      <c r="A39" s="1"/>
      <c r="B39" s="1"/>
      <c r="C39" s="1"/>
      <c r="D39" s="1"/>
      <c r="E39" s="1"/>
      <c r="F39" s="1"/>
      <c r="G39" s="1"/>
      <c r="H39" s="1"/>
      <c r="I39" s="1"/>
    </row>
    <row r="40" spans="1:9" s="29" customFormat="1" ht="30" customHeight="1">
      <c r="A40" s="32" t="s">
        <v>28</v>
      </c>
      <c r="B40" s="28"/>
      <c r="C40" s="28"/>
      <c r="D40" s="28"/>
      <c r="E40" s="28"/>
      <c r="F40" s="28"/>
      <c r="G40" s="28"/>
      <c r="H40" s="28"/>
      <c r="I40" s="28"/>
    </row>
    <row r="41" spans="1:9" ht="42.75">
      <c r="A41" s="1" t="s">
        <v>24</v>
      </c>
      <c r="B41" s="1"/>
      <c r="C41" s="1"/>
      <c r="D41" s="1"/>
      <c r="E41" s="1"/>
      <c r="F41" s="1"/>
      <c r="G41" s="1"/>
      <c r="H41" s="1"/>
      <c r="I41" s="1"/>
    </row>
    <row r="42" spans="1:9">
      <c r="A42" s="1"/>
      <c r="B42" s="1"/>
      <c r="C42" s="1"/>
      <c r="D42" s="1"/>
      <c r="E42" s="1"/>
      <c r="F42" s="1"/>
      <c r="G42" s="1"/>
      <c r="H42" s="1"/>
      <c r="I42" s="1"/>
    </row>
    <row r="43" spans="1:9" ht="30" customHeight="1">
      <c r="A43" s="32" t="s">
        <v>35</v>
      </c>
      <c r="B43" s="1"/>
      <c r="C43" s="1"/>
      <c r="D43" s="1"/>
      <c r="E43" s="1"/>
      <c r="F43" s="1"/>
      <c r="G43" s="1"/>
      <c r="H43" s="1"/>
      <c r="I43" s="1"/>
    </row>
    <row r="44" spans="1:9" ht="42.75">
      <c r="A44" s="1" t="s">
        <v>704</v>
      </c>
      <c r="B44" s="1"/>
      <c r="C44" s="1"/>
      <c r="D44" s="1"/>
      <c r="E44" s="1"/>
      <c r="F44" s="1"/>
      <c r="G44" s="1"/>
      <c r="H44" s="1"/>
      <c r="I44" s="1"/>
    </row>
    <row r="45" spans="1:9">
      <c r="B45" s="1"/>
      <c r="C45" s="1"/>
      <c r="D45" s="1"/>
      <c r="E45" s="1"/>
      <c r="F45" s="1"/>
      <c r="G45" s="1"/>
      <c r="H45" s="1"/>
      <c r="I45" s="1"/>
    </row>
    <row r="46" spans="1:9" ht="23.25">
      <c r="A46" s="32" t="s">
        <v>37</v>
      </c>
      <c r="B46" s="1"/>
      <c r="C46" s="1"/>
      <c r="D46" s="1"/>
      <c r="E46" s="1"/>
      <c r="F46" s="1"/>
      <c r="G46" s="1"/>
      <c r="H46" s="1"/>
      <c r="I46" s="1"/>
    </row>
    <row r="47" spans="1:9" ht="57">
      <c r="A47" s="39" t="s">
        <v>59</v>
      </c>
      <c r="B47" s="1"/>
      <c r="C47" s="1"/>
      <c r="D47" s="1"/>
      <c r="E47" s="1"/>
      <c r="F47" s="1"/>
      <c r="G47" s="1"/>
      <c r="H47" s="1"/>
      <c r="I47" s="1"/>
    </row>
    <row r="48" spans="1:9">
      <c r="A48" s="1"/>
      <c r="B48" s="1"/>
      <c r="C48" s="1"/>
      <c r="D48" s="1"/>
      <c r="E48" s="1"/>
      <c r="F48" s="1"/>
      <c r="G48" s="1"/>
      <c r="H48" s="1"/>
      <c r="I48" s="1"/>
    </row>
    <row r="49" spans="1:9" ht="30" customHeight="1">
      <c r="A49" s="32" t="s">
        <v>38</v>
      </c>
      <c r="B49" s="1"/>
      <c r="C49" s="1"/>
      <c r="D49" s="1"/>
      <c r="E49" s="1"/>
      <c r="F49" s="1"/>
      <c r="G49" s="1"/>
      <c r="H49" s="1"/>
      <c r="I49" s="1"/>
    </row>
    <row r="50" spans="1:9" ht="57">
      <c r="A50" s="39" t="s">
        <v>39</v>
      </c>
      <c r="B50" s="1"/>
      <c r="C50" s="1"/>
      <c r="D50" s="1"/>
      <c r="E50" s="1"/>
      <c r="F50" s="1"/>
      <c r="G50" s="1"/>
      <c r="H50" s="1"/>
      <c r="I50" s="1"/>
    </row>
    <row r="51" spans="1:9">
      <c r="A51" s="1"/>
      <c r="B51" s="1"/>
      <c r="C51" s="1"/>
      <c r="D51" s="1"/>
      <c r="E51" s="1"/>
      <c r="F51" s="1"/>
      <c r="G51" s="1"/>
      <c r="H51" s="1"/>
      <c r="I51" s="1"/>
    </row>
    <row r="52" spans="1:9" ht="30" customHeight="1">
      <c r="A52" s="32" t="s">
        <v>42</v>
      </c>
      <c r="B52" s="1"/>
      <c r="C52" s="1"/>
      <c r="D52" s="1"/>
      <c r="E52" s="1"/>
      <c r="F52" s="1"/>
      <c r="G52" s="1"/>
      <c r="H52" s="1"/>
      <c r="I52" s="1"/>
    </row>
    <row r="53" spans="1:9">
      <c r="A53" t="s">
        <v>60</v>
      </c>
      <c r="B53" s="1"/>
      <c r="C53" s="1"/>
      <c r="D53" s="1"/>
      <c r="E53" s="1"/>
      <c r="F53" s="1"/>
      <c r="G53" s="1"/>
      <c r="H53" s="1"/>
      <c r="I53" s="1"/>
    </row>
    <row r="54" spans="1:9">
      <c r="A54" s="1"/>
      <c r="B54" s="1"/>
      <c r="C54" s="1"/>
      <c r="D54" s="1"/>
      <c r="E54" s="1"/>
      <c r="F54" s="1"/>
      <c r="G54" s="1"/>
      <c r="H54" s="1"/>
      <c r="I54" s="1"/>
    </row>
    <row r="55" spans="1:9">
      <c r="A55" s="1"/>
      <c r="B55" s="1"/>
      <c r="C55" s="1"/>
      <c r="D55" s="1"/>
      <c r="E55" s="1"/>
      <c r="F55" s="1"/>
      <c r="G55" s="1"/>
      <c r="H55" s="1"/>
      <c r="I55" s="1"/>
    </row>
    <row r="56" spans="1:9">
      <c r="A56" s="1"/>
      <c r="B56" s="1"/>
      <c r="C56" s="1"/>
      <c r="D56" s="1"/>
      <c r="E56" s="1"/>
      <c r="F56" s="1"/>
      <c r="G56" s="1"/>
      <c r="H56" s="1"/>
      <c r="I56" s="1"/>
    </row>
    <row r="57" spans="1:9">
      <c r="A57" s="1"/>
      <c r="B57" s="1"/>
      <c r="C57" s="1"/>
      <c r="D57" s="1"/>
      <c r="E57" s="1"/>
      <c r="F57" s="1"/>
      <c r="G57" s="1"/>
      <c r="H57" s="1"/>
      <c r="I57" s="1"/>
    </row>
    <row r="58" spans="1:9">
      <c r="A58" s="1"/>
      <c r="B58" s="1"/>
      <c r="C58" s="1"/>
      <c r="D58" s="1"/>
      <c r="E58" s="1"/>
      <c r="F58" s="1"/>
      <c r="G58" s="1"/>
      <c r="H58" s="1"/>
      <c r="I58" s="1"/>
    </row>
    <row r="59" spans="1:9">
      <c r="A59" s="1"/>
      <c r="B59" s="1"/>
      <c r="C59" s="1"/>
      <c r="D59" s="1"/>
      <c r="E59" s="1"/>
      <c r="F59" s="1"/>
      <c r="G59" s="1"/>
      <c r="H59" s="1"/>
      <c r="I59" s="1"/>
    </row>
    <row r="60" spans="1:9">
      <c r="A60" s="1"/>
      <c r="B60" s="1"/>
      <c r="C60" s="1"/>
      <c r="D60" s="1"/>
      <c r="E60" s="1"/>
      <c r="F60" s="1"/>
      <c r="G60" s="1"/>
      <c r="H60" s="1"/>
      <c r="I60" s="1"/>
    </row>
    <row r="61" spans="1:9">
      <c r="A61" s="1"/>
      <c r="B61" s="1"/>
      <c r="C61" s="1"/>
      <c r="D61" s="1"/>
      <c r="E61" s="1"/>
      <c r="F61" s="1"/>
      <c r="G61" s="1"/>
      <c r="H61" s="1"/>
      <c r="I61" s="1"/>
    </row>
    <row r="62" spans="1:9">
      <c r="A62" s="1"/>
      <c r="B62" s="1"/>
      <c r="C62" s="1"/>
      <c r="D62" s="1"/>
      <c r="E62" s="1"/>
      <c r="F62" s="1"/>
      <c r="G62" s="1"/>
      <c r="H62" s="1"/>
      <c r="I62" s="1"/>
    </row>
    <row r="63" spans="1:9">
      <c r="A63" s="1"/>
      <c r="B63" s="1"/>
      <c r="C63" s="1"/>
      <c r="D63" s="1"/>
      <c r="E63" s="1"/>
      <c r="F63" s="1"/>
      <c r="G63" s="1"/>
      <c r="H63" s="1"/>
      <c r="I63" s="1"/>
    </row>
    <row r="64" spans="1:9">
      <c r="A64" s="1"/>
      <c r="B64" s="1"/>
      <c r="C64" s="1"/>
      <c r="D64" s="1"/>
      <c r="E64" s="1"/>
      <c r="F64" s="1"/>
      <c r="G64" s="1"/>
      <c r="H64" s="1"/>
      <c r="I64" s="1"/>
    </row>
    <row r="65" spans="1:9">
      <c r="A65" s="1"/>
      <c r="B65" s="1"/>
      <c r="C65" s="1"/>
      <c r="D65" s="1"/>
      <c r="E65" s="1"/>
      <c r="F65" s="1"/>
      <c r="G65" s="1"/>
      <c r="H65" s="1"/>
      <c r="I65" s="1"/>
    </row>
    <row r="66" spans="1:9">
      <c r="A66" s="1"/>
      <c r="B66" s="1"/>
      <c r="C66" s="1"/>
      <c r="D66" s="1"/>
      <c r="E66" s="1"/>
      <c r="F66" s="1"/>
      <c r="G66" s="1"/>
      <c r="H66" s="1"/>
      <c r="I66" s="1"/>
    </row>
  </sheetData>
  <phoneticPr fontId="10" type="noConversion"/>
  <pageMargins left="0.7" right="0.38" top="0.75" bottom="0.75" header="0.3" footer="0.3"/>
  <pageSetup scale="98" orientation="portrait" r:id="rId1"/>
  <rowBreaks count="1" manualBreakCount="1">
    <brk id="2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F51"/>
  <sheetViews>
    <sheetView showGridLines="0" zoomScale="80" zoomScaleNormal="80" workbookViewId="0">
      <selection activeCell="I30" sqref="I30"/>
    </sheetView>
  </sheetViews>
  <sheetFormatPr defaultColWidth="9" defaultRowHeight="14.25"/>
  <cols>
    <col min="1" max="4" width="9" style="45"/>
    <col min="5" max="5" width="13.75" style="43" customWidth="1"/>
    <col min="6" max="6" width="31.5" style="43" customWidth="1"/>
    <col min="7" max="16384" width="9" style="43"/>
  </cols>
  <sheetData>
    <row r="1" spans="1:6">
      <c r="A1" s="558"/>
      <c r="B1" s="558"/>
      <c r="C1" s="558"/>
      <c r="D1" s="558"/>
      <c r="E1" s="558"/>
      <c r="F1" s="558"/>
    </row>
    <row r="2" spans="1:6">
      <c r="A2" s="558"/>
      <c r="B2" s="558"/>
      <c r="C2" s="558"/>
      <c r="D2" s="558"/>
      <c r="E2" s="558"/>
      <c r="F2" s="558"/>
    </row>
    <row r="3" spans="1:6">
      <c r="A3" s="558"/>
      <c r="B3" s="558"/>
      <c r="C3" s="558"/>
      <c r="D3" s="558"/>
      <c r="E3" s="558"/>
      <c r="F3" s="558"/>
    </row>
    <row r="4" spans="1:6">
      <c r="A4" s="558"/>
      <c r="B4" s="558"/>
      <c r="C4" s="558"/>
      <c r="D4" s="558"/>
      <c r="E4" s="558"/>
      <c r="F4" s="558"/>
    </row>
    <row r="5" spans="1:6">
      <c r="A5" s="558"/>
      <c r="B5" s="558"/>
      <c r="C5" s="558"/>
      <c r="D5" s="558"/>
      <c r="E5" s="558"/>
      <c r="F5" s="558"/>
    </row>
    <row r="6" spans="1:6">
      <c r="A6" s="558"/>
      <c r="B6" s="558"/>
      <c r="C6" s="558"/>
      <c r="D6" s="558"/>
      <c r="E6" s="558"/>
      <c r="F6" s="558"/>
    </row>
    <row r="7" spans="1:6">
      <c r="A7" s="558"/>
      <c r="B7" s="558"/>
      <c r="C7" s="558"/>
      <c r="D7" s="558"/>
      <c r="E7" s="558"/>
      <c r="F7" s="558"/>
    </row>
    <row r="8" spans="1:6">
      <c r="A8" s="558"/>
      <c r="B8" s="558"/>
      <c r="C8" s="558"/>
      <c r="D8" s="558"/>
      <c r="E8" s="558"/>
      <c r="F8" s="558"/>
    </row>
    <row r="9" spans="1:6">
      <c r="A9" s="558"/>
      <c r="B9" s="558"/>
      <c r="C9" s="558"/>
      <c r="D9" s="558"/>
      <c r="E9" s="558"/>
      <c r="F9" s="558"/>
    </row>
    <row r="10" spans="1:6">
      <c r="A10" s="558"/>
      <c r="B10" s="558"/>
      <c r="C10" s="558"/>
      <c r="D10" s="558"/>
      <c r="E10" s="558"/>
      <c r="F10" s="558"/>
    </row>
    <row r="11" spans="1:6">
      <c r="A11" s="558"/>
      <c r="B11" s="558"/>
      <c r="C11" s="558"/>
      <c r="D11" s="558"/>
      <c r="E11" s="558"/>
      <c r="F11" s="558"/>
    </row>
    <row r="12" spans="1:6">
      <c r="A12" s="558"/>
      <c r="B12" s="558"/>
      <c r="C12" s="558"/>
      <c r="D12" s="558"/>
      <c r="E12" s="558"/>
      <c r="F12" s="558"/>
    </row>
    <row r="13" spans="1:6">
      <c r="A13" s="558"/>
      <c r="B13" s="558"/>
      <c r="C13" s="558"/>
      <c r="D13" s="558"/>
      <c r="E13" s="558"/>
      <c r="F13" s="558"/>
    </row>
    <row r="14" spans="1:6">
      <c r="A14" s="558"/>
      <c r="B14" s="558"/>
      <c r="C14" s="558"/>
      <c r="D14" s="558"/>
      <c r="E14" s="558"/>
      <c r="F14" s="558"/>
    </row>
    <row r="15" spans="1:6">
      <c r="A15" s="558"/>
      <c r="B15" s="558"/>
      <c r="C15" s="558"/>
      <c r="D15" s="558"/>
      <c r="E15" s="558"/>
      <c r="F15" s="558"/>
    </row>
    <row r="16" spans="1:6">
      <c r="A16" s="558"/>
      <c r="B16" s="558"/>
      <c r="C16" s="558"/>
      <c r="D16" s="558"/>
      <c r="E16" s="558"/>
      <c r="F16" s="558"/>
    </row>
    <row r="17" spans="1:6">
      <c r="A17" s="558"/>
      <c r="B17" s="558"/>
      <c r="C17" s="558"/>
      <c r="D17" s="558"/>
      <c r="E17" s="558"/>
      <c r="F17" s="558"/>
    </row>
    <row r="18" spans="1:6">
      <c r="A18" s="558"/>
      <c r="B18" s="558"/>
      <c r="C18" s="558"/>
      <c r="D18" s="558"/>
      <c r="E18" s="558"/>
      <c r="F18" s="558"/>
    </row>
    <row r="19" spans="1:6">
      <c r="A19" s="558"/>
      <c r="B19" s="558"/>
      <c r="C19" s="558"/>
      <c r="D19" s="558"/>
      <c r="E19" s="558"/>
      <c r="F19" s="558"/>
    </row>
    <row r="20" spans="1:6">
      <c r="A20" s="558"/>
      <c r="B20" s="558"/>
      <c r="C20" s="558"/>
      <c r="D20" s="558"/>
      <c r="E20" s="558"/>
      <c r="F20" s="558"/>
    </row>
    <row r="21" spans="1:6" ht="11.25" customHeight="1">
      <c r="A21" s="558"/>
      <c r="B21" s="558"/>
      <c r="C21" s="558"/>
      <c r="D21" s="558"/>
      <c r="E21" s="558"/>
      <c r="F21" s="558"/>
    </row>
    <row r="22" spans="1:6" ht="10.5" customHeight="1">
      <c r="A22" s="558"/>
      <c r="B22" s="558"/>
      <c r="C22" s="558"/>
      <c r="D22" s="558"/>
      <c r="E22" s="558"/>
      <c r="F22" s="44"/>
    </row>
    <row r="23" spans="1:6" ht="10.5" customHeight="1">
      <c r="A23" s="558"/>
      <c r="B23" s="558"/>
      <c r="C23" s="558"/>
      <c r="D23" s="558"/>
      <c r="E23" s="558"/>
      <c r="F23" s="44"/>
    </row>
    <row r="24" spans="1:6" ht="10.5" customHeight="1">
      <c r="A24" s="558"/>
      <c r="B24" s="558"/>
      <c r="C24" s="558"/>
      <c r="D24" s="558"/>
      <c r="E24" s="558"/>
      <c r="F24" s="44"/>
    </row>
    <row r="25" spans="1:6" ht="10.5" customHeight="1">
      <c r="A25" s="558"/>
      <c r="B25" s="558"/>
      <c r="C25" s="558"/>
      <c r="D25" s="558"/>
      <c r="E25" s="558"/>
      <c r="F25" s="44"/>
    </row>
    <row r="26" spans="1:6" ht="10.5" customHeight="1">
      <c r="A26" s="558"/>
      <c r="B26" s="558"/>
      <c r="C26" s="558"/>
      <c r="D26" s="558"/>
      <c r="E26" s="558"/>
      <c r="F26" s="44"/>
    </row>
    <row r="27" spans="1:6">
      <c r="A27" s="558"/>
      <c r="B27" s="558"/>
      <c r="C27" s="558"/>
      <c r="D27" s="558"/>
      <c r="E27" s="558"/>
      <c r="F27" s="558"/>
    </row>
    <row r="28" spans="1:6">
      <c r="A28" s="558"/>
      <c r="B28" s="558"/>
      <c r="C28" s="558"/>
      <c r="D28" s="558"/>
      <c r="E28" s="558"/>
      <c r="F28" s="558"/>
    </row>
    <row r="29" spans="1:6">
      <c r="A29" s="558"/>
      <c r="B29" s="558"/>
      <c r="C29" s="558"/>
      <c r="D29" s="558"/>
      <c r="E29" s="558"/>
      <c r="F29" s="558"/>
    </row>
    <row r="30" spans="1:6">
      <c r="A30" s="558"/>
      <c r="B30" s="558"/>
      <c r="C30" s="558"/>
      <c r="D30" s="558"/>
      <c r="E30" s="558"/>
      <c r="F30" s="558"/>
    </row>
    <row r="31" spans="1:6">
      <c r="A31" s="558"/>
      <c r="B31" s="558"/>
      <c r="C31" s="558"/>
      <c r="D31" s="558"/>
      <c r="E31" s="558"/>
      <c r="F31" s="558"/>
    </row>
    <row r="32" spans="1:6">
      <c r="A32" s="558"/>
      <c r="B32" s="558"/>
      <c r="C32" s="558"/>
      <c r="D32" s="558"/>
      <c r="E32" s="558"/>
      <c r="F32" s="558"/>
    </row>
    <row r="33" spans="1:6">
      <c r="A33" s="558"/>
      <c r="B33" s="558"/>
      <c r="C33" s="558"/>
      <c r="D33" s="558"/>
      <c r="E33" s="558"/>
      <c r="F33" s="558"/>
    </row>
    <row r="34" spans="1:6">
      <c r="A34" s="558"/>
      <c r="B34" s="558"/>
      <c r="C34" s="558"/>
      <c r="D34" s="558"/>
      <c r="E34" s="558"/>
      <c r="F34" s="558"/>
    </row>
    <row r="35" spans="1:6">
      <c r="A35" s="558"/>
      <c r="B35" s="558"/>
      <c r="C35" s="558"/>
      <c r="D35" s="558"/>
      <c r="E35" s="558"/>
      <c r="F35" s="558"/>
    </row>
    <row r="36" spans="1:6">
      <c r="A36" s="558"/>
      <c r="B36" s="558"/>
      <c r="C36" s="558"/>
      <c r="D36" s="558"/>
      <c r="E36" s="558"/>
      <c r="F36" s="558"/>
    </row>
    <row r="37" spans="1:6">
      <c r="A37" s="558"/>
      <c r="B37" s="558"/>
      <c r="C37" s="558"/>
      <c r="D37" s="558"/>
      <c r="E37" s="558"/>
      <c r="F37" s="558"/>
    </row>
    <row r="38" spans="1:6">
      <c r="A38" s="558"/>
      <c r="B38" s="558"/>
      <c r="C38" s="558"/>
      <c r="D38" s="558"/>
      <c r="E38" s="558"/>
      <c r="F38" s="558"/>
    </row>
    <row r="39" spans="1:6">
      <c r="A39" s="558"/>
      <c r="B39" s="558"/>
      <c r="C39" s="558"/>
      <c r="D39" s="558"/>
      <c r="E39" s="558"/>
      <c r="F39" s="558"/>
    </row>
    <row r="40" spans="1:6">
      <c r="A40" s="558"/>
      <c r="B40" s="558"/>
      <c r="C40" s="558"/>
      <c r="D40" s="558"/>
      <c r="E40" s="558"/>
      <c r="F40" s="558"/>
    </row>
    <row r="41" spans="1:6">
      <c r="A41" s="558"/>
      <c r="B41" s="558"/>
      <c r="C41" s="558"/>
      <c r="D41" s="558"/>
      <c r="E41" s="558"/>
      <c r="F41" s="558"/>
    </row>
    <row r="42" spans="1:6">
      <c r="A42" s="558"/>
      <c r="B42" s="558"/>
      <c r="C42" s="558"/>
      <c r="D42" s="558"/>
      <c r="E42" s="558"/>
      <c r="F42" s="558"/>
    </row>
    <row r="43" spans="1:6">
      <c r="A43" s="558"/>
      <c r="B43" s="558"/>
      <c r="C43" s="558"/>
      <c r="D43" s="558"/>
      <c r="E43" s="558"/>
      <c r="F43" s="558"/>
    </row>
    <row r="44" spans="1:6">
      <c r="A44" s="558"/>
      <c r="B44" s="558"/>
      <c r="C44" s="558"/>
      <c r="D44" s="558"/>
      <c r="E44" s="558"/>
      <c r="F44" s="558"/>
    </row>
    <row r="45" spans="1:6">
      <c r="A45" s="558"/>
      <c r="B45" s="558"/>
      <c r="C45" s="558"/>
      <c r="D45" s="558"/>
      <c r="E45" s="558"/>
      <c r="F45" s="558"/>
    </row>
    <row r="46" spans="1:6">
      <c r="A46" s="558"/>
      <c r="B46" s="558"/>
      <c r="C46" s="558"/>
      <c r="D46" s="558"/>
      <c r="E46" s="558"/>
      <c r="F46" s="558"/>
    </row>
    <row r="47" spans="1:6">
      <c r="A47" s="558"/>
      <c r="B47" s="558"/>
      <c r="C47" s="558"/>
      <c r="D47" s="558"/>
      <c r="E47" s="558"/>
      <c r="F47" s="558"/>
    </row>
    <row r="48" spans="1:6">
      <c r="A48" s="558"/>
      <c r="B48" s="558"/>
      <c r="C48" s="558"/>
      <c r="D48" s="558"/>
      <c r="E48" s="558"/>
      <c r="F48" s="558"/>
    </row>
    <row r="49" spans="1:6">
      <c r="A49" s="558"/>
      <c r="B49" s="558"/>
      <c r="C49" s="558"/>
      <c r="D49" s="558"/>
      <c r="E49" s="558"/>
      <c r="F49" s="558"/>
    </row>
    <row r="50" spans="1:6">
      <c r="A50" s="558"/>
      <c r="B50" s="558"/>
      <c r="C50" s="558"/>
      <c r="D50" s="558"/>
      <c r="E50" s="558"/>
      <c r="F50" s="558"/>
    </row>
    <row r="51" spans="1:6">
      <c r="A51" s="558"/>
      <c r="B51" s="558"/>
      <c r="C51" s="558"/>
      <c r="D51" s="558"/>
      <c r="E51" s="558"/>
      <c r="F51" s="558"/>
    </row>
  </sheetData>
  <mergeCells count="3">
    <mergeCell ref="A1:F21"/>
    <mergeCell ref="A22:E26"/>
    <mergeCell ref="A27:F5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H16"/>
  <sheetViews>
    <sheetView showGridLines="0" zoomScale="80" zoomScaleNormal="80" workbookViewId="0">
      <selection activeCell="C28" sqref="C28"/>
    </sheetView>
  </sheetViews>
  <sheetFormatPr defaultColWidth="9" defaultRowHeight="12.75"/>
  <cols>
    <col min="1" max="1" width="14.125" style="2" customWidth="1"/>
    <col min="2" max="8" width="9.375" style="2" customWidth="1"/>
    <col min="9" max="16384" width="9" style="2"/>
  </cols>
  <sheetData>
    <row r="1" spans="1:8" ht="27">
      <c r="A1" s="516" t="str">
        <f>ClientName</f>
        <v>Frederick County Public Schools (FCPS)</v>
      </c>
      <c r="B1" s="516"/>
    </row>
    <row r="2" spans="1:8" s="5" customFormat="1" ht="23.25">
      <c r="A2" s="30" t="s">
        <v>8</v>
      </c>
    </row>
    <row r="3" spans="1:8" ht="18">
      <c r="A3" s="6"/>
    </row>
    <row r="4" spans="1:8" s="7" customFormat="1" ht="23.25">
      <c r="A4" s="31" t="s">
        <v>0</v>
      </c>
    </row>
    <row r="5" spans="1:8" ht="14.25">
      <c r="A5" s="8"/>
    </row>
    <row r="6" spans="1:8" ht="15">
      <c r="A6" s="23" t="s">
        <v>69</v>
      </c>
      <c r="B6" s="515" t="s">
        <v>74</v>
      </c>
      <c r="C6" s="515"/>
      <c r="D6" s="515"/>
      <c r="E6" s="515"/>
      <c r="F6" s="515"/>
      <c r="G6" s="515"/>
      <c r="H6" s="515"/>
    </row>
    <row r="7" spans="1:8" ht="15">
      <c r="A7" s="67" t="s">
        <v>70</v>
      </c>
      <c r="B7" s="515" t="s">
        <v>79</v>
      </c>
      <c r="C7" s="515"/>
      <c r="D7" s="515"/>
      <c r="E7" s="515"/>
      <c r="F7" s="515"/>
      <c r="G7" s="515"/>
      <c r="H7" s="515"/>
    </row>
    <row r="8" spans="1:8" ht="15">
      <c r="A8" s="67" t="s">
        <v>71</v>
      </c>
      <c r="B8" s="515" t="s">
        <v>80</v>
      </c>
      <c r="C8" s="515"/>
      <c r="D8" s="515"/>
      <c r="E8" s="515"/>
      <c r="F8" s="515"/>
      <c r="G8" s="515"/>
      <c r="H8" s="515"/>
    </row>
    <row r="9" spans="1:8" ht="15">
      <c r="A9" s="67" t="s">
        <v>72</v>
      </c>
      <c r="B9" s="515" t="s">
        <v>83</v>
      </c>
      <c r="C9" s="515"/>
      <c r="D9" s="515"/>
      <c r="E9" s="515"/>
      <c r="F9" s="515"/>
      <c r="G9" s="515"/>
      <c r="H9" s="515"/>
    </row>
    <row r="10" spans="1:8" ht="14.25">
      <c r="A10" s="9"/>
    </row>
    <row r="11" spans="1:8" s="7" customFormat="1" ht="23.25">
      <c r="A11" s="31" t="s">
        <v>9</v>
      </c>
    </row>
    <row r="12" spans="1:8" s="9" customFormat="1" ht="15">
      <c r="A12" s="68"/>
    </row>
    <row r="13" spans="1:8" s="3" customFormat="1" ht="84.75" customHeight="1">
      <c r="A13" s="514" t="s">
        <v>698</v>
      </c>
      <c r="B13" s="514"/>
      <c r="C13" s="514"/>
      <c r="D13" s="514"/>
      <c r="E13" s="514"/>
      <c r="F13" s="514"/>
      <c r="G13" s="514"/>
      <c r="H13" s="514"/>
    </row>
    <row r="14" spans="1:8" s="9" customFormat="1" ht="14.25">
      <c r="A14" s="60"/>
      <c r="B14" s="61"/>
      <c r="C14" s="61"/>
      <c r="D14" s="61"/>
    </row>
    <row r="15" spans="1:8" s="9" customFormat="1" ht="14.25">
      <c r="A15" s="515"/>
      <c r="B15" s="515"/>
      <c r="C15" s="515"/>
      <c r="D15" s="515"/>
      <c r="E15" s="515"/>
      <c r="F15" s="515"/>
      <c r="G15" s="515"/>
      <c r="H15" s="515"/>
    </row>
    <row r="16" spans="1:8" ht="14.25">
      <c r="A16" s="13"/>
      <c r="B16" s="13"/>
      <c r="C16" s="13"/>
      <c r="D16" s="13"/>
      <c r="E16" s="13"/>
      <c r="F16" s="13"/>
      <c r="G16" s="13"/>
      <c r="H16" s="13"/>
    </row>
  </sheetData>
  <mergeCells count="7">
    <mergeCell ref="A13:H13"/>
    <mergeCell ref="A15:H15"/>
    <mergeCell ref="A1:B1"/>
    <mergeCell ref="B6:H6"/>
    <mergeCell ref="B7:H7"/>
    <mergeCell ref="B8:H8"/>
    <mergeCell ref="B9:H9"/>
  </mergeCells>
  <phoneticPr fontId="10"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I17"/>
  <sheetViews>
    <sheetView showGridLines="0" zoomScale="80" zoomScaleNormal="80" workbookViewId="0">
      <selection activeCell="A17" sqref="A17:B17"/>
    </sheetView>
  </sheetViews>
  <sheetFormatPr defaultRowHeight="14.25"/>
  <cols>
    <col min="1" max="1" width="3.375" customWidth="1"/>
    <col min="2" max="2" width="82" customWidth="1"/>
    <col min="4" max="4" width="5.375" customWidth="1"/>
    <col min="5" max="10" width="9" customWidth="1"/>
  </cols>
  <sheetData>
    <row r="1" spans="1:9" ht="27">
      <c r="A1" s="53" t="str">
        <f>ClientName</f>
        <v>Frederick County Public Schools (FCPS)</v>
      </c>
    </row>
    <row r="2" spans="1:9" ht="35.25" customHeight="1">
      <c r="A2" s="41" t="s">
        <v>47</v>
      </c>
      <c r="B2" s="1"/>
      <c r="C2" s="1"/>
      <c r="D2" s="1"/>
      <c r="E2" s="1"/>
      <c r="F2" s="1"/>
      <c r="G2" s="1"/>
      <c r="H2" s="1"/>
      <c r="I2" s="1"/>
    </row>
    <row r="3" spans="1:9">
      <c r="A3" s="41" t="s">
        <v>34</v>
      </c>
      <c r="B3" s="1"/>
      <c r="C3" s="1"/>
      <c r="D3" s="1"/>
      <c r="E3" s="1"/>
      <c r="F3" s="1"/>
      <c r="G3" s="1"/>
      <c r="H3" s="1"/>
      <c r="I3" s="1"/>
    </row>
    <row r="4" spans="1:9" ht="6.75" customHeight="1">
      <c r="A4" s="1"/>
      <c r="B4" s="1"/>
      <c r="C4" s="1"/>
      <c r="D4" s="1"/>
      <c r="E4" s="1"/>
      <c r="F4" s="1"/>
      <c r="G4" s="1"/>
      <c r="H4" s="1"/>
      <c r="I4" s="1"/>
    </row>
    <row r="5" spans="1:9" ht="6.75" customHeight="1">
      <c r="A5" s="1"/>
      <c r="B5" s="1"/>
      <c r="C5" s="1"/>
      <c r="D5" s="1"/>
      <c r="E5" s="1"/>
      <c r="F5" s="1"/>
      <c r="G5" s="1"/>
      <c r="H5" s="1"/>
      <c r="I5" s="1"/>
    </row>
    <row r="6" spans="1:9" ht="18.75" customHeight="1">
      <c r="A6" s="42" t="s">
        <v>46</v>
      </c>
      <c r="B6" s="1" t="s">
        <v>48</v>
      </c>
      <c r="C6" s="1"/>
      <c r="D6" s="1"/>
      <c r="E6" s="1"/>
      <c r="F6" s="1"/>
      <c r="G6" s="1"/>
      <c r="H6" s="1"/>
      <c r="I6" s="1"/>
    </row>
    <row r="7" spans="1:9" ht="18.75" customHeight="1">
      <c r="A7" s="42" t="s">
        <v>46</v>
      </c>
      <c r="B7" s="1" t="s">
        <v>49</v>
      </c>
      <c r="C7" s="1"/>
      <c r="D7" s="1"/>
      <c r="E7" s="1"/>
      <c r="F7" s="1"/>
      <c r="G7" s="1"/>
      <c r="H7" s="1"/>
      <c r="I7" s="1"/>
    </row>
    <row r="8" spans="1:9" ht="18.75" customHeight="1">
      <c r="A8" s="42" t="s">
        <v>46</v>
      </c>
      <c r="B8" s="1" t="s">
        <v>50</v>
      </c>
      <c r="C8" s="1"/>
      <c r="D8" s="1"/>
      <c r="E8" s="1"/>
      <c r="F8" s="1"/>
      <c r="G8" s="1"/>
      <c r="H8" s="1"/>
      <c r="I8" s="1"/>
    </row>
    <row r="9" spans="1:9" ht="30.75" customHeight="1">
      <c r="A9" s="42" t="s">
        <v>46</v>
      </c>
      <c r="B9" s="1" t="s">
        <v>51</v>
      </c>
      <c r="C9" s="1"/>
      <c r="D9" s="1"/>
      <c r="E9" s="1"/>
      <c r="F9" s="1"/>
      <c r="G9" s="1"/>
      <c r="H9" s="1"/>
      <c r="I9" s="1"/>
    </row>
    <row r="10" spans="1:9" ht="18.75" customHeight="1">
      <c r="A10" s="42" t="s">
        <v>46</v>
      </c>
      <c r="B10" s="1" t="s">
        <v>52</v>
      </c>
      <c r="C10" s="1"/>
      <c r="D10" s="1"/>
      <c r="E10" s="1"/>
      <c r="F10" s="1"/>
      <c r="G10" s="1"/>
      <c r="H10" s="1"/>
      <c r="I10" s="1"/>
    </row>
    <row r="11" spans="1:9" ht="30.75" customHeight="1">
      <c r="A11" s="42" t="s">
        <v>46</v>
      </c>
      <c r="B11" s="1" t="s">
        <v>55</v>
      </c>
      <c r="C11" s="1"/>
      <c r="D11" s="1"/>
      <c r="E11" s="1"/>
      <c r="F11" s="1"/>
      <c r="G11" s="1"/>
      <c r="H11" s="1"/>
      <c r="I11" s="1"/>
    </row>
    <row r="12" spans="1:9" ht="18.75" customHeight="1">
      <c r="A12" s="42" t="s">
        <v>46</v>
      </c>
      <c r="B12" s="1" t="s">
        <v>56</v>
      </c>
      <c r="C12" s="1"/>
      <c r="D12" s="1"/>
      <c r="E12" s="1"/>
      <c r="F12" s="1"/>
      <c r="G12" s="1"/>
      <c r="H12" s="1"/>
      <c r="I12" s="1"/>
    </row>
    <row r="13" spans="1:9" ht="30.75" customHeight="1">
      <c r="A13" s="42" t="s">
        <v>46</v>
      </c>
      <c r="B13" s="1" t="s">
        <v>53</v>
      </c>
      <c r="C13" s="1"/>
      <c r="D13" s="1"/>
      <c r="E13" s="1"/>
      <c r="F13" s="1"/>
      <c r="G13" s="1"/>
      <c r="H13" s="1"/>
      <c r="I13" s="1"/>
    </row>
    <row r="14" spans="1:9" ht="18.75" customHeight="1">
      <c r="A14" s="42" t="s">
        <v>46</v>
      </c>
      <c r="B14" s="1" t="s">
        <v>54</v>
      </c>
      <c r="C14" s="1"/>
      <c r="D14" s="1"/>
      <c r="E14" s="1"/>
      <c r="F14" s="1"/>
      <c r="G14" s="1"/>
      <c r="H14" s="1"/>
      <c r="I14" s="1"/>
    </row>
    <row r="15" spans="1:9" ht="14.25" customHeight="1">
      <c r="A15" s="1"/>
      <c r="B15" s="1"/>
      <c r="C15" s="1"/>
      <c r="D15" s="1"/>
      <c r="E15" s="1"/>
      <c r="F15" s="1"/>
      <c r="G15" s="1"/>
      <c r="H15" s="1"/>
      <c r="I15" s="1"/>
    </row>
    <row r="16" spans="1:9" ht="14.25" customHeight="1">
      <c r="A16" s="1"/>
      <c r="B16" s="1"/>
      <c r="C16" s="1"/>
      <c r="D16" s="1"/>
      <c r="E16" s="1"/>
      <c r="F16" s="1"/>
      <c r="G16" s="1"/>
      <c r="H16" s="1"/>
      <c r="I16" s="1"/>
    </row>
    <row r="17" spans="1:3" ht="163.5" customHeight="1">
      <c r="A17" s="517" t="s">
        <v>705</v>
      </c>
      <c r="B17" s="518"/>
      <c r="C17" s="14"/>
    </row>
  </sheetData>
  <mergeCells count="1">
    <mergeCell ref="A17:B17"/>
  </mergeCells>
  <phoneticPr fontId="10" type="noConversion"/>
  <pageMargins left="0.7" right="0.38"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K28"/>
  <sheetViews>
    <sheetView showGridLines="0" zoomScale="80" zoomScaleNormal="80" workbookViewId="0">
      <selection activeCell="M16" sqref="M16"/>
    </sheetView>
  </sheetViews>
  <sheetFormatPr defaultRowHeight="14.25"/>
  <cols>
    <col min="1" max="1" width="10" customWidth="1"/>
    <col min="2" max="11" width="15.625" customWidth="1"/>
  </cols>
  <sheetData>
    <row r="1" spans="1:9" ht="27">
      <c r="A1" s="53" t="str">
        <f>ClientName</f>
        <v>Frederick County Public Schools (FCPS)</v>
      </c>
    </row>
    <row r="2" spans="1:9" ht="21.75" customHeight="1">
      <c r="A2" s="518" t="s">
        <v>25</v>
      </c>
      <c r="B2" s="518"/>
      <c r="C2" s="518"/>
      <c r="D2" s="518"/>
      <c r="E2" s="518"/>
      <c r="F2" s="518"/>
      <c r="G2" s="518"/>
      <c r="H2" s="518"/>
      <c r="I2" s="518"/>
    </row>
    <row r="3" spans="1:9" ht="7.9" customHeight="1">
      <c r="A3" s="1"/>
      <c r="B3" s="1"/>
      <c r="C3" s="1"/>
      <c r="D3" s="1"/>
      <c r="E3" s="1"/>
      <c r="F3" s="1"/>
      <c r="G3" s="1"/>
      <c r="H3" s="1"/>
      <c r="I3" s="1"/>
    </row>
    <row r="4" spans="1:9" ht="88.15" customHeight="1">
      <c r="A4" s="520" t="s">
        <v>57</v>
      </c>
      <c r="B4" s="520"/>
      <c r="C4" s="520"/>
      <c r="D4" s="520"/>
      <c r="E4" s="520"/>
      <c r="F4" s="520"/>
      <c r="G4" s="520"/>
      <c r="H4" s="520"/>
      <c r="I4" s="520"/>
    </row>
    <row r="5" spans="1:9">
      <c r="A5" s="57"/>
      <c r="B5" s="57"/>
      <c r="C5" s="57"/>
      <c r="D5" s="57"/>
      <c r="E5" s="57"/>
      <c r="F5" s="57"/>
      <c r="G5" s="57"/>
      <c r="H5" s="57"/>
      <c r="I5" s="57"/>
    </row>
    <row r="6" spans="1:9">
      <c r="A6" s="519" t="s">
        <v>661</v>
      </c>
      <c r="B6" s="519"/>
      <c r="C6" s="519"/>
      <c r="D6" s="519"/>
      <c r="E6" s="519"/>
      <c r="F6" s="519"/>
      <c r="G6" s="519"/>
      <c r="H6" s="519"/>
      <c r="I6" s="519"/>
    </row>
    <row r="7" spans="1:9" ht="21" customHeight="1">
      <c r="A7" s="519"/>
      <c r="B7" s="519"/>
      <c r="C7" s="519"/>
      <c r="D7" s="519"/>
      <c r="E7" s="519"/>
      <c r="F7" s="519"/>
      <c r="G7" s="519"/>
      <c r="H7" s="519"/>
      <c r="I7" s="519"/>
    </row>
    <row r="8" spans="1:9" ht="21.75" customHeight="1">
      <c r="A8" s="519"/>
      <c r="B8" s="519"/>
      <c r="C8" s="519"/>
      <c r="D8" s="519"/>
      <c r="E8" s="519"/>
      <c r="F8" s="519"/>
      <c r="G8" s="519"/>
      <c r="H8" s="519"/>
      <c r="I8" s="519"/>
    </row>
    <row r="9" spans="1:9">
      <c r="A9" s="519"/>
      <c r="B9" s="519"/>
      <c r="C9" s="519"/>
      <c r="D9" s="519"/>
      <c r="E9" s="519"/>
      <c r="F9" s="519"/>
      <c r="G9" s="519"/>
      <c r="H9" s="519"/>
      <c r="I9" s="519"/>
    </row>
    <row r="10" spans="1:9">
      <c r="A10" s="519"/>
      <c r="B10" s="519"/>
      <c r="C10" s="519"/>
      <c r="D10" s="519"/>
      <c r="E10" s="519"/>
      <c r="F10" s="519"/>
      <c r="G10" s="519"/>
      <c r="H10" s="519"/>
      <c r="I10" s="519"/>
    </row>
    <row r="11" spans="1:9">
      <c r="A11" s="519"/>
      <c r="B11" s="519"/>
      <c r="C11" s="519"/>
      <c r="D11" s="519"/>
      <c r="E11" s="519"/>
      <c r="F11" s="519"/>
      <c r="G11" s="519"/>
      <c r="H11" s="519"/>
      <c r="I11" s="519"/>
    </row>
    <row r="12" spans="1:9">
      <c r="A12" s="519"/>
      <c r="B12" s="519"/>
      <c r="C12" s="519"/>
      <c r="D12" s="519"/>
      <c r="E12" s="519"/>
      <c r="F12" s="519"/>
      <c r="G12" s="519"/>
      <c r="H12" s="519"/>
      <c r="I12" s="519"/>
    </row>
    <row r="13" spans="1:9" ht="14.25" customHeight="1">
      <c r="A13" s="519"/>
      <c r="B13" s="519"/>
      <c r="C13" s="519"/>
      <c r="D13" s="519"/>
      <c r="E13" s="519"/>
      <c r="F13" s="519"/>
      <c r="G13" s="519"/>
      <c r="H13" s="519"/>
      <c r="I13" s="519"/>
    </row>
    <row r="14" spans="1:9">
      <c r="A14" s="519"/>
      <c r="B14" s="519"/>
      <c r="C14" s="519"/>
      <c r="D14" s="519"/>
      <c r="E14" s="519"/>
      <c r="F14" s="519"/>
      <c r="G14" s="519"/>
      <c r="H14" s="519"/>
      <c r="I14" s="519"/>
    </row>
    <row r="15" spans="1:9">
      <c r="A15" s="519"/>
      <c r="B15" s="519"/>
      <c r="C15" s="519"/>
      <c r="D15" s="519"/>
      <c r="E15" s="519"/>
      <c r="F15" s="519"/>
      <c r="G15" s="519"/>
      <c r="H15" s="519"/>
      <c r="I15" s="519"/>
    </row>
    <row r="16" spans="1:9">
      <c r="A16" s="519"/>
      <c r="B16" s="519"/>
      <c r="C16" s="519"/>
      <c r="D16" s="519"/>
      <c r="E16" s="519"/>
      <c r="F16" s="519"/>
      <c r="G16" s="519"/>
      <c r="H16" s="519"/>
      <c r="I16" s="519"/>
    </row>
    <row r="17" spans="1:11">
      <c r="A17" s="519"/>
      <c r="B17" s="519"/>
      <c r="C17" s="519"/>
      <c r="D17" s="519"/>
      <c r="E17" s="519"/>
      <c r="F17" s="519"/>
      <c r="G17" s="519"/>
      <c r="H17" s="519"/>
      <c r="I17" s="519"/>
    </row>
    <row r="18" spans="1:11" ht="58.5" customHeight="1">
      <c r="A18" s="519"/>
      <c r="B18" s="519"/>
      <c r="C18" s="519"/>
      <c r="D18" s="519"/>
      <c r="E18" s="519"/>
      <c r="F18" s="519"/>
      <c r="G18" s="519"/>
      <c r="H18" s="519"/>
      <c r="I18" s="519"/>
    </row>
    <row r="19" spans="1:11">
      <c r="B19" s="1"/>
      <c r="C19" s="1"/>
      <c r="D19" s="1"/>
      <c r="E19" s="1"/>
      <c r="F19" s="1"/>
      <c r="G19" s="1"/>
      <c r="H19" s="1"/>
      <c r="I19" s="1"/>
    </row>
    <row r="20" spans="1:11" ht="15" thickBot="1"/>
    <row r="21" spans="1:11" ht="60.75" thickBot="1">
      <c r="B21" s="493" t="s">
        <v>662</v>
      </c>
      <c r="C21" s="493" t="s">
        <v>663</v>
      </c>
      <c r="D21" s="493" t="s">
        <v>664</v>
      </c>
      <c r="E21" s="493" t="s">
        <v>665</v>
      </c>
      <c r="F21" s="493" t="s">
        <v>666</v>
      </c>
      <c r="G21" s="493" t="s">
        <v>667</v>
      </c>
      <c r="H21" s="493" t="s">
        <v>668</v>
      </c>
      <c r="I21" s="494" t="s">
        <v>669</v>
      </c>
      <c r="J21" s="494" t="s">
        <v>670</v>
      </c>
      <c r="K21" s="494" t="s">
        <v>671</v>
      </c>
    </row>
    <row r="22" spans="1:11" ht="300" thickBot="1">
      <c r="B22" s="495" t="s">
        <v>672</v>
      </c>
      <c r="C22" s="495" t="s">
        <v>673</v>
      </c>
      <c r="D22" s="496" t="s">
        <v>674</v>
      </c>
      <c r="E22" s="497" t="s">
        <v>674</v>
      </c>
      <c r="F22" s="498" t="s">
        <v>309</v>
      </c>
      <c r="G22" s="498" t="s">
        <v>675</v>
      </c>
      <c r="H22" s="498" t="s">
        <v>676</v>
      </c>
      <c r="I22" s="499" t="s">
        <v>677</v>
      </c>
      <c r="J22" s="500" t="s">
        <v>678</v>
      </c>
      <c r="K22" s="500" t="s">
        <v>679</v>
      </c>
    </row>
    <row r="23" spans="1:11" ht="300" thickBot="1">
      <c r="B23" s="501" t="s">
        <v>680</v>
      </c>
      <c r="C23" s="501" t="s">
        <v>681</v>
      </c>
      <c r="D23" s="502" t="s">
        <v>674</v>
      </c>
      <c r="E23" s="503" t="s">
        <v>674</v>
      </c>
      <c r="F23" s="502" t="s">
        <v>309</v>
      </c>
      <c r="G23" s="502" t="s">
        <v>675</v>
      </c>
      <c r="H23" s="502" t="s">
        <v>676</v>
      </c>
      <c r="I23" s="504" t="s">
        <v>677</v>
      </c>
      <c r="J23" s="505" t="s">
        <v>678</v>
      </c>
      <c r="K23" s="505" t="s">
        <v>679</v>
      </c>
    </row>
    <row r="24" spans="1:11" ht="105.75" thickBot="1">
      <c r="B24" s="495" t="s">
        <v>682</v>
      </c>
      <c r="C24" s="495" t="s">
        <v>683</v>
      </c>
      <c r="D24" s="496" t="s">
        <v>674</v>
      </c>
      <c r="E24" s="497" t="s">
        <v>684</v>
      </c>
      <c r="F24" s="498" t="s">
        <v>684</v>
      </c>
      <c r="G24" s="498" t="s">
        <v>675</v>
      </c>
      <c r="H24" s="498" t="s">
        <v>685</v>
      </c>
      <c r="I24" s="499" t="s">
        <v>685</v>
      </c>
      <c r="J24" s="500" t="s">
        <v>685</v>
      </c>
      <c r="K24" s="500" t="s">
        <v>685</v>
      </c>
    </row>
    <row r="25" spans="1:11" ht="120.75" thickBot="1">
      <c r="B25" s="501" t="s">
        <v>303</v>
      </c>
      <c r="C25" s="501" t="s">
        <v>686</v>
      </c>
      <c r="D25" s="502" t="s">
        <v>309</v>
      </c>
      <c r="E25" s="503" t="s">
        <v>684</v>
      </c>
      <c r="F25" s="502" t="s">
        <v>684</v>
      </c>
      <c r="G25" s="502" t="s">
        <v>687</v>
      </c>
      <c r="H25" s="502" t="s">
        <v>685</v>
      </c>
      <c r="I25" s="504" t="s">
        <v>685</v>
      </c>
      <c r="J25" s="505" t="s">
        <v>685</v>
      </c>
      <c r="K25" s="505" t="s">
        <v>685</v>
      </c>
    </row>
    <row r="26" spans="1:11" ht="75.75" thickBot="1">
      <c r="B26" s="495" t="s">
        <v>304</v>
      </c>
      <c r="C26" s="495" t="s">
        <v>688</v>
      </c>
      <c r="D26" s="496" t="s">
        <v>674</v>
      </c>
      <c r="E26" s="497" t="s">
        <v>684</v>
      </c>
      <c r="F26" s="498" t="s">
        <v>684</v>
      </c>
      <c r="G26" s="498" t="s">
        <v>689</v>
      </c>
      <c r="H26" s="498" t="s">
        <v>685</v>
      </c>
      <c r="I26" s="499" t="s">
        <v>685</v>
      </c>
      <c r="J26" s="500" t="s">
        <v>685</v>
      </c>
      <c r="K26" s="500" t="s">
        <v>685</v>
      </c>
    </row>
    <row r="27" spans="1:11" ht="90.75" thickBot="1">
      <c r="B27" s="501" t="s">
        <v>305</v>
      </c>
      <c r="C27" s="501" t="s">
        <v>690</v>
      </c>
      <c r="D27" s="502" t="s">
        <v>674</v>
      </c>
      <c r="E27" s="503" t="s">
        <v>684</v>
      </c>
      <c r="F27" s="502" t="s">
        <v>684</v>
      </c>
      <c r="G27" s="502" t="s">
        <v>691</v>
      </c>
      <c r="H27" s="502" t="s">
        <v>685</v>
      </c>
      <c r="I27" s="504" t="s">
        <v>685</v>
      </c>
      <c r="J27" s="505" t="s">
        <v>685</v>
      </c>
      <c r="K27" s="505" t="s">
        <v>685</v>
      </c>
    </row>
    <row r="28" spans="1:11" ht="75.75" thickBot="1">
      <c r="B28" s="495" t="s">
        <v>693</v>
      </c>
      <c r="C28" s="495" t="s">
        <v>694</v>
      </c>
      <c r="D28" s="496" t="s">
        <v>674</v>
      </c>
      <c r="E28" s="497" t="s">
        <v>684</v>
      </c>
      <c r="F28" s="498" t="s">
        <v>684</v>
      </c>
      <c r="G28" s="498" t="s">
        <v>675</v>
      </c>
      <c r="H28" s="498" t="s">
        <v>685</v>
      </c>
      <c r="I28" s="499" t="s">
        <v>685</v>
      </c>
      <c r="J28" s="500" t="s">
        <v>695</v>
      </c>
      <c r="K28" s="500" t="s">
        <v>695</v>
      </c>
    </row>
  </sheetData>
  <mergeCells count="3">
    <mergeCell ref="A6:I18"/>
    <mergeCell ref="A2:I2"/>
    <mergeCell ref="A4:I4"/>
  </mergeCells>
  <phoneticPr fontId="10" type="noConversion"/>
  <conditionalFormatting sqref="B22:K28">
    <cfRule type="expression" dxfId="0" priority="1">
      <formula>MOD(ROW(),2)=0</formula>
    </cfRule>
  </conditionalFormatting>
  <pageMargins left="0.7" right="0.38" top="0.75" bottom="0.75" header="0.3" footer="0.3"/>
  <pageSetup scale="2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M37"/>
  <sheetViews>
    <sheetView showGridLines="0" zoomScale="80" zoomScaleNormal="80" workbookViewId="0">
      <selection activeCell="D49" sqref="D49"/>
    </sheetView>
  </sheetViews>
  <sheetFormatPr defaultColWidth="8" defaultRowHeight="12.75"/>
  <cols>
    <col min="1" max="1" width="13.5" style="11" customWidth="1"/>
    <col min="2" max="2" width="2.625" style="11" customWidth="1"/>
    <col min="3" max="3" width="13.125" style="11" customWidth="1"/>
    <col min="4" max="4" width="30.125" style="11" customWidth="1"/>
    <col min="5" max="5" width="39.75" style="11" customWidth="1"/>
    <col min="6" max="7" width="7.875" style="11" customWidth="1"/>
    <col min="8" max="9" width="8" style="11"/>
    <col min="10" max="10" width="9.375" style="11" customWidth="1"/>
    <col min="11" max="16384" width="8" style="11"/>
  </cols>
  <sheetData>
    <row r="1" spans="1:5" ht="27">
      <c r="A1" s="54" t="str">
        <f>ClientName</f>
        <v>Frederick County Public Schools (FCPS)</v>
      </c>
    </row>
    <row r="2" spans="1:5" s="25" customFormat="1" ht="25.5" customHeight="1">
      <c r="A2" s="25" t="s">
        <v>10</v>
      </c>
    </row>
    <row r="3" spans="1:5" ht="9" customHeight="1"/>
    <row r="4" spans="1:5" s="16" customFormat="1" ht="14.25"/>
    <row r="5" spans="1:5" s="16" customFormat="1" ht="15">
      <c r="A5" s="286" t="s">
        <v>237</v>
      </c>
    </row>
    <row r="6" spans="1:5" s="16" customFormat="1" ht="14.25">
      <c r="A6" s="16" t="s">
        <v>11</v>
      </c>
    </row>
    <row r="7" spans="1:5" s="16" customFormat="1" ht="14.25"/>
    <row r="8" spans="1:5" ht="9" customHeight="1"/>
    <row r="9" spans="1:5" s="10" customFormat="1" ht="25.5" customHeight="1">
      <c r="A9" s="37" t="s">
        <v>12</v>
      </c>
    </row>
    <row r="10" spans="1:5" ht="9" customHeight="1">
      <c r="A10" s="12"/>
      <c r="B10" s="12"/>
      <c r="C10" s="12"/>
    </row>
    <row r="11" spans="1:5" s="16" customFormat="1" ht="14.25">
      <c r="A11" s="521" t="s">
        <v>701</v>
      </c>
      <c r="B11" s="521"/>
      <c r="C11" s="521"/>
      <c r="D11" s="521"/>
      <c r="E11" s="521"/>
    </row>
    <row r="12" spans="1:5" s="16" customFormat="1" ht="27.75" customHeight="1" thickBot="1">
      <c r="A12" s="521"/>
      <c r="B12" s="521"/>
      <c r="C12" s="521"/>
      <c r="D12" s="521"/>
      <c r="E12" s="521"/>
    </row>
    <row r="13" spans="1:5" s="16" customFormat="1" ht="15" customHeight="1" thickBot="1">
      <c r="A13" s="522" t="s">
        <v>2</v>
      </c>
      <c r="B13" s="528"/>
      <c r="C13" s="523"/>
      <c r="D13" s="522" t="s">
        <v>3</v>
      </c>
      <c r="E13" s="523"/>
    </row>
    <row r="14" spans="1:5" s="16" customFormat="1" ht="12.75" customHeight="1">
      <c r="A14" s="46">
        <v>45251</v>
      </c>
      <c r="B14" s="47"/>
      <c r="C14" s="48"/>
      <c r="D14" s="524" t="s">
        <v>81</v>
      </c>
      <c r="E14" s="525"/>
    </row>
    <row r="15" spans="1:5" s="16" customFormat="1" ht="15" customHeight="1">
      <c r="A15" s="49">
        <v>45280</v>
      </c>
      <c r="B15" s="50"/>
      <c r="C15" s="51"/>
      <c r="D15" s="526" t="s">
        <v>4</v>
      </c>
      <c r="E15" s="527"/>
    </row>
    <row r="16" spans="1:5" s="16" customFormat="1" ht="15" customHeight="1">
      <c r="A16" s="49">
        <v>45289</v>
      </c>
      <c r="B16" s="50"/>
      <c r="C16" s="51"/>
      <c r="D16" s="526" t="s">
        <v>700</v>
      </c>
      <c r="E16" s="527"/>
    </row>
    <row r="17" spans="1:13" s="16" customFormat="1" ht="15">
      <c r="A17" s="66">
        <v>45300</v>
      </c>
      <c r="B17" s="58"/>
      <c r="C17" s="59"/>
      <c r="D17" s="535" t="s">
        <v>5</v>
      </c>
      <c r="E17" s="536"/>
    </row>
    <row r="18" spans="1:13" s="16" customFormat="1" ht="14.25">
      <c r="A18" s="49" t="s">
        <v>82</v>
      </c>
      <c r="B18" s="52"/>
      <c r="C18" s="51"/>
      <c r="D18" s="533" t="s">
        <v>33</v>
      </c>
      <c r="E18" s="534"/>
    </row>
    <row r="19" spans="1:13" s="16" customFormat="1" ht="14.25">
      <c r="A19" s="49">
        <v>45364</v>
      </c>
      <c r="B19" s="52"/>
      <c r="C19" s="51"/>
      <c r="D19" s="533" t="s">
        <v>6</v>
      </c>
      <c r="E19" s="534"/>
    </row>
    <row r="20" spans="1:13" s="16" customFormat="1" ht="15.6" customHeight="1">
      <c r="A20" s="49"/>
      <c r="B20" s="50"/>
      <c r="C20" s="51"/>
      <c r="D20" s="529" t="s">
        <v>13</v>
      </c>
      <c r="E20" s="530"/>
    </row>
    <row r="21" spans="1:13" s="16" customFormat="1" ht="15.75" thickBot="1">
      <c r="A21" s="63">
        <v>45474</v>
      </c>
      <c r="B21" s="64"/>
      <c r="C21" s="65"/>
      <c r="D21" s="531" t="s">
        <v>7</v>
      </c>
      <c r="E21" s="532"/>
    </row>
    <row r="22" spans="1:13" s="16" customFormat="1" ht="9" customHeight="1"/>
    <row r="23" spans="1:13" s="16" customFormat="1" ht="0.75" customHeight="1"/>
    <row r="24" spans="1:13" s="10" customFormat="1" ht="25.5" customHeight="1">
      <c r="A24" s="37" t="s">
        <v>1</v>
      </c>
    </row>
    <row r="25" spans="1:13" s="16" customFormat="1" ht="7.5" customHeight="1"/>
    <row r="26" spans="1:13" s="16" customFormat="1" ht="14.25">
      <c r="A26" s="16" t="s">
        <v>14</v>
      </c>
    </row>
    <row r="27" spans="1:13" s="16" customFormat="1" ht="9" customHeight="1"/>
    <row r="28" spans="1:13" s="16" customFormat="1" ht="15">
      <c r="A28" s="286" t="s">
        <v>339</v>
      </c>
    </row>
    <row r="29" spans="1:13" s="16" customFormat="1" ht="15">
      <c r="A29" s="286" t="s">
        <v>656</v>
      </c>
    </row>
    <row r="30" spans="1:13" ht="12.75" customHeight="1">
      <c r="A30" s="402" t="s">
        <v>340</v>
      </c>
      <c r="L30" s="2"/>
      <c r="M30" s="2"/>
    </row>
    <row r="31" spans="1:13" ht="14.25">
      <c r="A31" s="402" t="s">
        <v>341</v>
      </c>
    </row>
    <row r="32" spans="1:13" ht="14.25">
      <c r="A32" s="402" t="s">
        <v>342</v>
      </c>
    </row>
    <row r="33" spans="1:1" ht="14.25">
      <c r="A33" s="402" t="s">
        <v>343</v>
      </c>
    </row>
    <row r="34" spans="1:1" ht="14.25">
      <c r="A34" s="402" t="s">
        <v>344</v>
      </c>
    </row>
    <row r="35" spans="1:1" ht="14.25">
      <c r="A35" s="402" t="s">
        <v>657</v>
      </c>
    </row>
    <row r="36" spans="1:1" ht="14.25">
      <c r="A36" s="402" t="s">
        <v>706</v>
      </c>
    </row>
    <row r="37" spans="1:1" ht="15">
      <c r="A37" s="286" t="s">
        <v>32</v>
      </c>
    </row>
  </sheetData>
  <mergeCells count="11">
    <mergeCell ref="D20:E20"/>
    <mergeCell ref="D21:E21"/>
    <mergeCell ref="D18:E18"/>
    <mergeCell ref="D19:E19"/>
    <mergeCell ref="D16:E16"/>
    <mergeCell ref="D17:E17"/>
    <mergeCell ref="A11:E12"/>
    <mergeCell ref="D13:E13"/>
    <mergeCell ref="D14:E14"/>
    <mergeCell ref="D15:E15"/>
    <mergeCell ref="A13:C13"/>
  </mergeCells>
  <phoneticPr fontId="26" type="noConversion"/>
  <pageMargins left="0.7" right="0.38" top="0.75" bottom="0.75" header="0.3" footer="0.3"/>
  <pageSetup scale="87" fitToHeight="99" orientation="portrait" r:id="rId1"/>
  <ignoredErrors>
    <ignoredError sqref="C17 B21 B14 B17 C18:C19 B18 B19" evalError="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783FD-CFF4-41BC-895B-4F2CA78BA4A6}">
  <sheetPr>
    <tabColor rgb="FFFFFF00"/>
    <pageSetUpPr fitToPage="1"/>
  </sheetPr>
  <dimension ref="A1:E356"/>
  <sheetViews>
    <sheetView showGridLines="0" zoomScale="80" zoomScaleNormal="80" workbookViewId="0">
      <selection activeCell="D3" sqref="D3"/>
    </sheetView>
  </sheetViews>
  <sheetFormatPr defaultRowHeight="14.25"/>
  <cols>
    <col min="1" max="1" width="2.875" customWidth="1"/>
    <col min="2" max="2" width="58.875" customWidth="1"/>
    <col min="3" max="5" width="40.625" customWidth="1"/>
  </cols>
  <sheetData>
    <row r="1" spans="1:3" ht="27">
      <c r="A1" s="54" t="str">
        <f>ClientName</f>
        <v>Frederick County Public Schools (FCPS)</v>
      </c>
    </row>
    <row r="2" spans="1:3" ht="23.25">
      <c r="A2" s="25" t="s">
        <v>373</v>
      </c>
    </row>
    <row r="5" spans="1:3" ht="15">
      <c r="B5" s="403" t="s">
        <v>345</v>
      </c>
    </row>
    <row r="6" spans="1:3">
      <c r="B6" t="s">
        <v>655</v>
      </c>
    </row>
    <row r="8" spans="1:3" ht="15">
      <c r="B8" s="404" t="s">
        <v>346</v>
      </c>
      <c r="C8" s="537" t="s">
        <v>374</v>
      </c>
    </row>
    <row r="9" spans="1:3" ht="15">
      <c r="B9" s="405"/>
      <c r="C9" s="538"/>
    </row>
    <row r="10" spans="1:3">
      <c r="B10" s="406" t="s">
        <v>348</v>
      </c>
      <c r="C10" s="407"/>
    </row>
    <row r="11" spans="1:3" ht="28.5">
      <c r="B11" s="406" t="s">
        <v>349</v>
      </c>
      <c r="C11" s="407"/>
    </row>
    <row r="12" spans="1:3" ht="28.5">
      <c r="B12" s="406" t="s">
        <v>350</v>
      </c>
      <c r="C12" s="407"/>
    </row>
    <row r="13" spans="1:3">
      <c r="B13" s="406" t="s">
        <v>351</v>
      </c>
      <c r="C13" s="407"/>
    </row>
    <row r="14" spans="1:3">
      <c r="B14" s="406" t="s">
        <v>352</v>
      </c>
      <c r="C14" s="407"/>
    </row>
    <row r="15" spans="1:3" ht="28.5">
      <c r="B15" s="406" t="s">
        <v>353</v>
      </c>
      <c r="C15" s="407"/>
    </row>
    <row r="16" spans="1:3" ht="28.5">
      <c r="B16" s="406" t="s">
        <v>354</v>
      </c>
      <c r="C16" s="407"/>
    </row>
    <row r="17" spans="2:3" ht="28.5">
      <c r="B17" s="406" t="s">
        <v>355</v>
      </c>
      <c r="C17" s="407"/>
    </row>
    <row r="18" spans="2:3">
      <c r="B18" s="406" t="s">
        <v>356</v>
      </c>
      <c r="C18" s="407"/>
    </row>
    <row r="19" spans="2:3">
      <c r="B19" s="406" t="s">
        <v>357</v>
      </c>
      <c r="C19" s="407"/>
    </row>
    <row r="20" spans="2:3" ht="28.5">
      <c r="B20" s="406" t="s">
        <v>358</v>
      </c>
      <c r="C20" s="407"/>
    </row>
    <row r="21" spans="2:3" ht="28.5">
      <c r="B21" s="406" t="s">
        <v>359</v>
      </c>
      <c r="C21" s="407"/>
    </row>
    <row r="22" spans="2:3">
      <c r="B22" s="406" t="s">
        <v>360</v>
      </c>
      <c r="C22" s="407"/>
    </row>
    <row r="23" spans="2:3">
      <c r="B23" s="406" t="s">
        <v>361</v>
      </c>
      <c r="C23" s="407"/>
    </row>
    <row r="24" spans="2:3">
      <c r="B24" s="406" t="s">
        <v>362</v>
      </c>
      <c r="C24" s="407"/>
    </row>
    <row r="25" spans="2:3" ht="28.5">
      <c r="B25" s="406" t="s">
        <v>363</v>
      </c>
      <c r="C25" s="407"/>
    </row>
    <row r="26" spans="2:3" ht="28.5">
      <c r="B26" s="406" t="s">
        <v>364</v>
      </c>
      <c r="C26" s="407"/>
    </row>
    <row r="27" spans="2:3" ht="28.5">
      <c r="B27" s="406" t="s">
        <v>365</v>
      </c>
      <c r="C27" s="407"/>
    </row>
    <row r="28" spans="2:3" ht="28.5">
      <c r="B28" s="406" t="s">
        <v>366</v>
      </c>
      <c r="C28" s="407"/>
    </row>
    <row r="29" spans="2:3" ht="28.5">
      <c r="B29" s="406" t="s">
        <v>367</v>
      </c>
      <c r="C29" s="407"/>
    </row>
    <row r="30" spans="2:3">
      <c r="B30" s="406" t="s">
        <v>368</v>
      </c>
      <c r="C30" s="407"/>
    </row>
    <row r="31" spans="2:3">
      <c r="B31" s="406" t="s">
        <v>369</v>
      </c>
      <c r="C31" s="407"/>
    </row>
    <row r="32" spans="2:3">
      <c r="B32" s="406" t="s">
        <v>370</v>
      </c>
      <c r="C32" s="407"/>
    </row>
    <row r="33" spans="2:5" ht="28.5">
      <c r="B33" s="406" t="s">
        <v>371</v>
      </c>
      <c r="C33" s="407"/>
    </row>
    <row r="34" spans="2:5" ht="28.5">
      <c r="B34" s="406" t="s">
        <v>372</v>
      </c>
      <c r="C34" s="407"/>
    </row>
    <row r="36" spans="2:5" ht="15">
      <c r="B36" s="409" t="s">
        <v>375</v>
      </c>
      <c r="C36" s="410" t="s">
        <v>376</v>
      </c>
      <c r="D36" s="410" t="s">
        <v>376</v>
      </c>
      <c r="E36" s="539" t="s">
        <v>347</v>
      </c>
    </row>
    <row r="37" spans="2:5" ht="15">
      <c r="B37" s="411"/>
      <c r="C37" s="412" t="s">
        <v>377</v>
      </c>
      <c r="D37" s="412" t="s">
        <v>378</v>
      </c>
      <c r="E37" s="540"/>
    </row>
    <row r="38" spans="2:5" ht="15">
      <c r="B38" s="413" t="s">
        <v>379</v>
      </c>
      <c r="C38" s="414">
        <v>2022</v>
      </c>
      <c r="D38" s="414">
        <v>2022</v>
      </c>
      <c r="E38" s="541"/>
    </row>
    <row r="39" spans="2:5">
      <c r="B39" s="406" t="s">
        <v>380</v>
      </c>
      <c r="C39" s="415"/>
      <c r="D39" s="415"/>
      <c r="E39" s="407"/>
    </row>
    <row r="40" spans="2:5">
      <c r="B40" s="406" t="s">
        <v>381</v>
      </c>
      <c r="C40" s="416"/>
      <c r="D40" s="416"/>
      <c r="E40" s="407"/>
    </row>
    <row r="41" spans="2:5">
      <c r="B41" s="406" t="s">
        <v>382</v>
      </c>
      <c r="C41" s="417"/>
      <c r="D41" s="417"/>
      <c r="E41" s="407"/>
    </row>
    <row r="42" spans="2:5">
      <c r="B42" s="406" t="s">
        <v>383</v>
      </c>
      <c r="C42" s="417"/>
      <c r="D42" s="417"/>
      <c r="E42" s="407"/>
    </row>
    <row r="43" spans="2:5">
      <c r="B43" s="406" t="s">
        <v>384</v>
      </c>
      <c r="C43" s="417"/>
      <c r="D43" s="417"/>
      <c r="E43" s="407"/>
    </row>
    <row r="44" spans="2:5">
      <c r="B44" s="406" t="s">
        <v>385</v>
      </c>
      <c r="C44" s="417"/>
      <c r="D44" s="417"/>
      <c r="E44" s="407"/>
    </row>
    <row r="46" spans="2:5" ht="15">
      <c r="B46" s="418" t="s">
        <v>386</v>
      </c>
      <c r="C46" s="408" t="s">
        <v>387</v>
      </c>
      <c r="D46" s="408" t="s">
        <v>378</v>
      </c>
      <c r="E46" s="408" t="s">
        <v>347</v>
      </c>
    </row>
    <row r="47" spans="2:5">
      <c r="B47" s="419" t="s">
        <v>388</v>
      </c>
      <c r="C47" s="420"/>
      <c r="D47" s="420"/>
      <c r="E47" s="421"/>
    </row>
    <row r="48" spans="2:5">
      <c r="B48" s="419" t="s">
        <v>389</v>
      </c>
      <c r="C48" s="420"/>
      <c r="D48" s="420"/>
      <c r="E48" s="421"/>
    </row>
    <row r="49" spans="2:5">
      <c r="B49" s="419" t="s">
        <v>390</v>
      </c>
      <c r="C49" s="420"/>
      <c r="D49" s="420"/>
      <c r="E49" s="421"/>
    </row>
    <row r="50" spans="2:5">
      <c r="B50" s="419" t="s">
        <v>391</v>
      </c>
      <c r="C50" s="420"/>
      <c r="D50" s="420"/>
      <c r="E50" s="421"/>
    </row>
    <row r="51" spans="2:5">
      <c r="B51" s="419" t="s">
        <v>392</v>
      </c>
      <c r="C51" s="420"/>
      <c r="D51" s="420"/>
      <c r="E51" s="421"/>
    </row>
    <row r="52" spans="2:5">
      <c r="B52" s="419" t="s">
        <v>393</v>
      </c>
      <c r="C52" s="420"/>
      <c r="D52" s="420"/>
      <c r="E52" s="421"/>
    </row>
    <row r="53" spans="2:5" ht="15">
      <c r="B53" s="422" t="s">
        <v>394</v>
      </c>
      <c r="C53" s="408" t="s">
        <v>387</v>
      </c>
      <c r="D53" s="408" t="s">
        <v>378</v>
      </c>
      <c r="E53" s="408" t="s">
        <v>347</v>
      </c>
    </row>
    <row r="54" spans="2:5">
      <c r="B54" s="419" t="s">
        <v>388</v>
      </c>
      <c r="C54" s="420"/>
      <c r="D54" s="420"/>
      <c r="E54" s="421"/>
    </row>
    <row r="55" spans="2:5">
      <c r="B55" s="419" t="s">
        <v>389</v>
      </c>
      <c r="C55" s="420"/>
      <c r="D55" s="420"/>
      <c r="E55" s="421"/>
    </row>
    <row r="56" spans="2:5">
      <c r="B56" s="419" t="s">
        <v>390</v>
      </c>
      <c r="C56" s="420"/>
      <c r="D56" s="420"/>
      <c r="E56" s="421"/>
    </row>
    <row r="57" spans="2:5">
      <c r="B57" s="419" t="s">
        <v>391</v>
      </c>
      <c r="C57" s="420"/>
      <c r="D57" s="420"/>
      <c r="E57" s="421"/>
    </row>
    <row r="58" spans="2:5">
      <c r="B58" s="419" t="s">
        <v>392</v>
      </c>
      <c r="C58" s="420"/>
      <c r="D58" s="420"/>
      <c r="E58" s="421"/>
    </row>
    <row r="59" spans="2:5">
      <c r="B59" s="419" t="s">
        <v>393</v>
      </c>
      <c r="C59" s="420"/>
      <c r="D59" s="420"/>
      <c r="E59" s="421"/>
    </row>
    <row r="60" spans="2:5" ht="15">
      <c r="B60" s="422" t="s">
        <v>395</v>
      </c>
      <c r="C60" s="408" t="s">
        <v>396</v>
      </c>
      <c r="D60" s="408" t="s">
        <v>378</v>
      </c>
      <c r="E60" s="408" t="s">
        <v>347</v>
      </c>
    </row>
    <row r="61" spans="2:5">
      <c r="B61" s="419" t="s">
        <v>397</v>
      </c>
      <c r="C61" s="420"/>
      <c r="D61" s="420"/>
      <c r="E61" s="421"/>
    </row>
    <row r="62" spans="2:5">
      <c r="B62" s="419" t="s">
        <v>398</v>
      </c>
      <c r="C62" s="420"/>
      <c r="D62" s="420"/>
      <c r="E62" s="421"/>
    </row>
    <row r="63" spans="2:5">
      <c r="B63" s="419" t="s">
        <v>399</v>
      </c>
      <c r="C63" s="420"/>
      <c r="D63" s="420"/>
      <c r="E63" s="421"/>
    </row>
    <row r="64" spans="2:5">
      <c r="B64" s="419" t="s">
        <v>400</v>
      </c>
      <c r="C64" s="420"/>
      <c r="D64" s="420"/>
      <c r="E64" s="421"/>
    </row>
    <row r="65" spans="2:5">
      <c r="B65" s="419" t="s">
        <v>401</v>
      </c>
      <c r="C65" s="420"/>
      <c r="D65" s="420"/>
      <c r="E65" s="421"/>
    </row>
    <row r="66" spans="2:5" ht="15">
      <c r="B66" s="422" t="s">
        <v>402</v>
      </c>
      <c r="C66" s="408" t="s">
        <v>396</v>
      </c>
      <c r="D66" s="408" t="s">
        <v>378</v>
      </c>
      <c r="E66" s="408" t="s">
        <v>347</v>
      </c>
    </row>
    <row r="67" spans="2:5">
      <c r="B67" s="419" t="s">
        <v>403</v>
      </c>
      <c r="C67" s="420"/>
      <c r="D67" s="420"/>
      <c r="E67" s="421"/>
    </row>
    <row r="68" spans="2:5">
      <c r="B68" s="419" t="s">
        <v>404</v>
      </c>
      <c r="C68" s="420"/>
      <c r="D68" s="420"/>
      <c r="E68" s="421"/>
    </row>
    <row r="69" spans="2:5">
      <c r="B69" s="419" t="s">
        <v>401</v>
      </c>
      <c r="C69" s="420"/>
      <c r="D69" s="420"/>
      <c r="E69" s="421"/>
    </row>
    <row r="70" spans="2:5">
      <c r="B70" s="419" t="s">
        <v>397</v>
      </c>
      <c r="C70" s="420"/>
      <c r="D70" s="420"/>
      <c r="E70" s="421"/>
    </row>
    <row r="71" spans="2:5">
      <c r="B71" s="419" t="s">
        <v>398</v>
      </c>
      <c r="C71" s="420"/>
      <c r="D71" s="420"/>
      <c r="E71" s="421"/>
    </row>
    <row r="72" spans="2:5">
      <c r="B72" s="419" t="s">
        <v>399</v>
      </c>
      <c r="C72" s="420"/>
      <c r="D72" s="420"/>
      <c r="E72" s="421"/>
    </row>
    <row r="73" spans="2:5">
      <c r="B73" s="419" t="s">
        <v>405</v>
      </c>
      <c r="C73" s="420"/>
      <c r="D73" s="420"/>
      <c r="E73" s="421"/>
    </row>
    <row r="74" spans="2:5">
      <c r="B74" s="419" t="s">
        <v>400</v>
      </c>
      <c r="C74" s="420"/>
      <c r="D74" s="420"/>
      <c r="E74" s="421"/>
    </row>
    <row r="75" spans="2:5">
      <c r="B75" s="419" t="s">
        <v>406</v>
      </c>
      <c r="C75" s="420"/>
      <c r="D75" s="420"/>
      <c r="E75" s="421"/>
    </row>
    <row r="76" spans="2:5" ht="15">
      <c r="B76" s="422" t="s">
        <v>407</v>
      </c>
      <c r="C76" s="408" t="s">
        <v>396</v>
      </c>
      <c r="D76" s="408" t="s">
        <v>378</v>
      </c>
      <c r="E76" s="408" t="s">
        <v>347</v>
      </c>
    </row>
    <row r="77" spans="2:5">
      <c r="B77" s="419" t="s">
        <v>408</v>
      </c>
      <c r="C77" s="420"/>
      <c r="D77" s="420"/>
      <c r="E77" s="421"/>
    </row>
    <row r="78" spans="2:5">
      <c r="B78" s="419" t="s">
        <v>409</v>
      </c>
      <c r="C78" s="420"/>
      <c r="D78" s="420"/>
      <c r="E78" s="421"/>
    </row>
    <row r="79" spans="2:5">
      <c r="B79" s="419" t="s">
        <v>410</v>
      </c>
      <c r="C79" s="420"/>
      <c r="D79" s="420"/>
      <c r="E79" s="421"/>
    </row>
    <row r="80" spans="2:5">
      <c r="B80" s="419" t="s">
        <v>411</v>
      </c>
      <c r="C80" s="420"/>
      <c r="D80" s="420"/>
      <c r="E80" s="421"/>
    </row>
    <row r="81" spans="2:5">
      <c r="B81" s="419" t="s">
        <v>412</v>
      </c>
      <c r="C81" s="420"/>
      <c r="D81" s="420"/>
      <c r="E81" s="421"/>
    </row>
    <row r="82" spans="2:5">
      <c r="B82" s="419" t="s">
        <v>413</v>
      </c>
      <c r="C82" s="420"/>
      <c r="D82" s="420"/>
      <c r="E82" s="421"/>
    </row>
    <row r="84" spans="2:5" ht="15">
      <c r="B84" s="425" t="s">
        <v>414</v>
      </c>
      <c r="C84" s="544" t="s">
        <v>396</v>
      </c>
      <c r="D84" s="542" t="s">
        <v>347</v>
      </c>
    </row>
    <row r="85" spans="2:5" ht="15">
      <c r="B85" s="425" t="s">
        <v>379</v>
      </c>
      <c r="C85" s="545"/>
      <c r="D85" s="543"/>
    </row>
    <row r="86" spans="2:5">
      <c r="B86" s="436" t="s">
        <v>415</v>
      </c>
      <c r="C86" s="424"/>
      <c r="D86" s="428"/>
    </row>
    <row r="87" spans="2:5">
      <c r="B87" s="436" t="s">
        <v>416</v>
      </c>
      <c r="C87" s="424"/>
      <c r="D87" s="428"/>
    </row>
    <row r="88" spans="2:5">
      <c r="B88" s="436" t="s">
        <v>417</v>
      </c>
      <c r="C88" s="424"/>
      <c r="D88" s="428"/>
    </row>
    <row r="89" spans="2:5">
      <c r="B89" s="436" t="s">
        <v>418</v>
      </c>
      <c r="C89" s="424"/>
      <c r="D89" s="428"/>
    </row>
    <row r="90" spans="2:5">
      <c r="B90" s="436" t="s">
        <v>419</v>
      </c>
      <c r="C90" s="424"/>
      <c r="D90" s="428"/>
    </row>
    <row r="91" spans="2:5">
      <c r="B91" s="436" t="s">
        <v>420</v>
      </c>
      <c r="C91" s="424"/>
      <c r="D91" s="428"/>
    </row>
    <row r="92" spans="2:5">
      <c r="B92" s="436" t="s">
        <v>421</v>
      </c>
      <c r="C92" s="424"/>
      <c r="D92" s="428"/>
    </row>
    <row r="93" spans="2:5">
      <c r="B93" s="436" t="s">
        <v>422</v>
      </c>
      <c r="C93" s="424"/>
      <c r="D93" s="428"/>
    </row>
    <row r="94" spans="2:5">
      <c r="B94" s="436" t="s">
        <v>423</v>
      </c>
      <c r="C94" s="424"/>
      <c r="D94" s="428"/>
    </row>
    <row r="95" spans="2:5">
      <c r="B95" s="436" t="s">
        <v>424</v>
      </c>
      <c r="C95" s="424"/>
      <c r="D95" s="428"/>
    </row>
    <row r="96" spans="2:5">
      <c r="B96" s="436" t="s">
        <v>425</v>
      </c>
      <c r="C96" s="424"/>
      <c r="D96" s="428"/>
    </row>
    <row r="97" spans="2:4">
      <c r="B97" s="436" t="s">
        <v>426</v>
      </c>
      <c r="C97" s="424"/>
      <c r="D97" s="428"/>
    </row>
    <row r="98" spans="2:4">
      <c r="B98" s="436" t="s">
        <v>427</v>
      </c>
      <c r="C98" s="424"/>
      <c r="D98" s="428"/>
    </row>
    <row r="99" spans="2:4" ht="28.5">
      <c r="B99" s="436" t="s">
        <v>428</v>
      </c>
      <c r="C99" s="424"/>
      <c r="D99" s="428"/>
    </row>
    <row r="100" spans="2:4">
      <c r="B100" s="436" t="s">
        <v>429</v>
      </c>
      <c r="C100" s="424"/>
      <c r="D100" s="428"/>
    </row>
    <row r="101" spans="2:4">
      <c r="B101" s="436" t="s">
        <v>430</v>
      </c>
      <c r="C101" s="424"/>
      <c r="D101" s="428"/>
    </row>
    <row r="102" spans="2:4">
      <c r="B102" s="436" t="s">
        <v>431</v>
      </c>
      <c r="C102" s="424"/>
      <c r="D102" s="428"/>
    </row>
    <row r="103" spans="2:4">
      <c r="B103" s="436" t="s">
        <v>432</v>
      </c>
      <c r="C103" s="424"/>
      <c r="D103" s="428"/>
    </row>
    <row r="104" spans="2:4">
      <c r="B104" s="436" t="s">
        <v>433</v>
      </c>
      <c r="C104" s="424"/>
      <c r="D104" s="428"/>
    </row>
    <row r="105" spans="2:4">
      <c r="B105" s="436" t="s">
        <v>434</v>
      </c>
      <c r="C105" s="424"/>
      <c r="D105" s="428"/>
    </row>
    <row r="106" spans="2:4">
      <c r="B106" s="436" t="s">
        <v>435</v>
      </c>
      <c r="C106" s="424"/>
      <c r="D106" s="428"/>
    </row>
    <row r="107" spans="2:4">
      <c r="B107" s="436" t="s">
        <v>436</v>
      </c>
      <c r="C107" s="424"/>
      <c r="D107" s="428"/>
    </row>
    <row r="108" spans="2:4">
      <c r="B108" s="436" t="s">
        <v>437</v>
      </c>
      <c r="C108" s="424"/>
      <c r="D108" s="428"/>
    </row>
    <row r="109" spans="2:4">
      <c r="B109" s="436" t="s">
        <v>438</v>
      </c>
      <c r="C109" s="424"/>
      <c r="D109" s="428"/>
    </row>
    <row r="110" spans="2:4">
      <c r="B110" s="435" t="s">
        <v>439</v>
      </c>
      <c r="C110" s="424"/>
      <c r="D110" s="428"/>
    </row>
    <row r="111" spans="2:4">
      <c r="B111" s="435" t="s">
        <v>440</v>
      </c>
      <c r="C111" s="424"/>
      <c r="D111" s="428"/>
    </row>
    <row r="112" spans="2:4">
      <c r="B112" s="435" t="s">
        <v>441</v>
      </c>
      <c r="C112" s="424"/>
      <c r="D112" s="428"/>
    </row>
    <row r="113" spans="2:4">
      <c r="B113" s="435" t="s">
        <v>442</v>
      </c>
      <c r="C113" s="424"/>
      <c r="D113" s="428"/>
    </row>
    <row r="114" spans="2:4">
      <c r="B114" s="435" t="s">
        <v>443</v>
      </c>
      <c r="C114" s="424"/>
      <c r="D114" s="428"/>
    </row>
    <row r="115" spans="2:4">
      <c r="B115" s="435" t="s">
        <v>444</v>
      </c>
      <c r="C115" s="424"/>
      <c r="D115" s="428"/>
    </row>
    <row r="116" spans="2:4">
      <c r="B116" s="435" t="s">
        <v>445</v>
      </c>
      <c r="C116" s="424"/>
      <c r="D116" s="428"/>
    </row>
    <row r="117" spans="2:4">
      <c r="B117" s="435" t="s">
        <v>446</v>
      </c>
      <c r="C117" s="424"/>
      <c r="D117" s="428"/>
    </row>
    <row r="118" spans="2:4">
      <c r="B118" s="435" t="s">
        <v>447</v>
      </c>
      <c r="C118" s="424"/>
      <c r="D118" s="428"/>
    </row>
    <row r="119" spans="2:4">
      <c r="B119" s="435" t="s">
        <v>448</v>
      </c>
      <c r="C119" s="424"/>
      <c r="D119" s="428"/>
    </row>
    <row r="120" spans="2:4">
      <c r="B120" s="435" t="s">
        <v>449</v>
      </c>
      <c r="C120" s="424"/>
      <c r="D120" s="428"/>
    </row>
    <row r="121" spans="2:4">
      <c r="B121" s="435" t="s">
        <v>450</v>
      </c>
      <c r="C121" s="424"/>
      <c r="D121" s="428"/>
    </row>
    <row r="122" spans="2:4">
      <c r="B122" s="435" t="s">
        <v>451</v>
      </c>
      <c r="C122" s="437"/>
      <c r="D122" s="428"/>
    </row>
    <row r="123" spans="2:4">
      <c r="B123" s="438" t="s">
        <v>452</v>
      </c>
      <c r="C123" s="437"/>
      <c r="D123" s="428"/>
    </row>
    <row r="124" spans="2:4" ht="28.5">
      <c r="B124" s="436" t="s">
        <v>453</v>
      </c>
      <c r="C124" s="424" t="s">
        <v>454</v>
      </c>
      <c r="D124" s="428"/>
    </row>
    <row r="125" spans="2:4" ht="28.5">
      <c r="B125" s="432" t="s">
        <v>455</v>
      </c>
      <c r="C125" s="424"/>
      <c r="D125" s="428"/>
    </row>
    <row r="126" spans="2:4" ht="28.5">
      <c r="B126" s="432" t="s">
        <v>456</v>
      </c>
      <c r="C126" s="424"/>
      <c r="D126" s="428"/>
    </row>
    <row r="127" spans="2:4" ht="28.5">
      <c r="B127" s="432" t="s">
        <v>457</v>
      </c>
      <c r="C127" s="424"/>
      <c r="D127" s="428"/>
    </row>
    <row r="128" spans="2:4">
      <c r="B128" s="439" t="s">
        <v>458</v>
      </c>
      <c r="C128" s="424"/>
      <c r="D128" s="428"/>
    </row>
    <row r="129" spans="2:4">
      <c r="B129" s="439" t="s">
        <v>459</v>
      </c>
      <c r="C129" s="424"/>
      <c r="D129" s="428"/>
    </row>
    <row r="130" spans="2:4">
      <c r="B130" s="439" t="s">
        <v>460</v>
      </c>
      <c r="C130" s="424" t="s">
        <v>454</v>
      </c>
      <c r="D130" s="428"/>
    </row>
    <row r="131" spans="2:4" ht="28.5">
      <c r="B131" s="435" t="s">
        <v>461</v>
      </c>
      <c r="C131" s="424"/>
      <c r="D131" s="428"/>
    </row>
    <row r="132" spans="2:4" ht="28.5">
      <c r="B132" s="435" t="s">
        <v>462</v>
      </c>
      <c r="C132" s="424" t="s">
        <v>454</v>
      </c>
      <c r="D132" s="428"/>
    </row>
    <row r="133" spans="2:4">
      <c r="B133" s="440" t="s">
        <v>463</v>
      </c>
      <c r="C133" s="441"/>
      <c r="D133" s="428"/>
    </row>
    <row r="134" spans="2:4">
      <c r="B134" s="440" t="s">
        <v>464</v>
      </c>
      <c r="C134" s="442"/>
      <c r="D134" s="442"/>
    </row>
    <row r="135" spans="2:4">
      <c r="B135" s="443" t="s">
        <v>465</v>
      </c>
      <c r="C135" s="441"/>
      <c r="D135" s="444"/>
    </row>
    <row r="136" spans="2:4">
      <c r="B136" s="443" t="s">
        <v>466</v>
      </c>
      <c r="C136" s="441"/>
      <c r="D136" s="444"/>
    </row>
    <row r="137" spans="2:4">
      <c r="B137" s="443" t="s">
        <v>467</v>
      </c>
      <c r="C137" s="441"/>
      <c r="D137" s="444"/>
    </row>
    <row r="138" spans="2:4">
      <c r="B138" s="443" t="s">
        <v>468</v>
      </c>
      <c r="C138" s="441"/>
      <c r="D138" s="444"/>
    </row>
    <row r="140" spans="2:4" ht="15">
      <c r="B140" s="425" t="s">
        <v>469</v>
      </c>
      <c r="C140" s="544" t="s">
        <v>396</v>
      </c>
      <c r="D140" s="542" t="s">
        <v>347</v>
      </c>
    </row>
    <row r="141" spans="2:4" ht="15">
      <c r="B141" s="425" t="s">
        <v>396</v>
      </c>
      <c r="C141" s="546"/>
      <c r="D141" s="547"/>
    </row>
    <row r="142" spans="2:4">
      <c r="B142" s="426" t="s">
        <v>470</v>
      </c>
      <c r="C142" s="545"/>
      <c r="D142" s="543"/>
    </row>
    <row r="143" spans="2:4">
      <c r="B143" s="427" t="s">
        <v>471</v>
      </c>
      <c r="C143" s="424"/>
      <c r="D143" s="428"/>
    </row>
    <row r="144" spans="2:4" ht="28.5">
      <c r="B144" s="427" t="s">
        <v>472</v>
      </c>
      <c r="C144" s="424"/>
      <c r="D144" s="428"/>
    </row>
    <row r="145" spans="2:4">
      <c r="B145" s="429" t="s">
        <v>473</v>
      </c>
      <c r="C145" s="430"/>
      <c r="D145" s="431"/>
    </row>
    <row r="146" spans="2:4">
      <c r="B146" s="429" t="s">
        <v>474</v>
      </c>
      <c r="C146" s="424"/>
      <c r="D146" s="428"/>
    </row>
    <row r="147" spans="2:4">
      <c r="B147" s="432" t="s">
        <v>475</v>
      </c>
      <c r="C147" s="433"/>
      <c r="D147" s="434"/>
    </row>
    <row r="148" spans="2:4">
      <c r="B148" s="435" t="s">
        <v>476</v>
      </c>
      <c r="C148" s="424"/>
      <c r="D148" s="423"/>
    </row>
    <row r="149" spans="2:4">
      <c r="B149" s="435" t="s">
        <v>477</v>
      </c>
      <c r="C149" s="424"/>
      <c r="D149" s="423"/>
    </row>
    <row r="150" spans="2:4">
      <c r="B150" s="435" t="s">
        <v>478</v>
      </c>
      <c r="C150" s="424"/>
      <c r="D150" s="423"/>
    </row>
    <row r="151" spans="2:4">
      <c r="B151" s="435" t="s">
        <v>479</v>
      </c>
      <c r="C151" s="424"/>
      <c r="D151" s="423"/>
    </row>
    <row r="152" spans="2:4">
      <c r="B152" s="432" t="s">
        <v>480</v>
      </c>
      <c r="C152" s="424"/>
      <c r="D152" s="423"/>
    </row>
    <row r="154" spans="2:4" ht="15">
      <c r="B154" s="447" t="s">
        <v>110</v>
      </c>
      <c r="C154" s="544" t="s">
        <v>396</v>
      </c>
      <c r="D154" s="542" t="s">
        <v>347</v>
      </c>
    </row>
    <row r="155" spans="2:4" ht="15">
      <c r="B155" s="448" t="s">
        <v>379</v>
      </c>
      <c r="C155" s="545"/>
      <c r="D155" s="543"/>
    </row>
    <row r="156" spans="2:4">
      <c r="B156" s="432" t="s">
        <v>481</v>
      </c>
      <c r="C156" s="433"/>
      <c r="D156" s="434"/>
    </row>
    <row r="157" spans="2:4">
      <c r="B157" s="435" t="s">
        <v>180</v>
      </c>
      <c r="C157" s="449"/>
      <c r="D157" s="428"/>
    </row>
    <row r="158" spans="2:4">
      <c r="B158" s="435" t="s">
        <v>196</v>
      </c>
      <c r="C158" s="449"/>
      <c r="D158" s="428"/>
    </row>
    <row r="159" spans="2:4">
      <c r="B159" s="435" t="s">
        <v>482</v>
      </c>
      <c r="C159" s="449"/>
      <c r="D159" s="428"/>
    </row>
    <row r="160" spans="2:4">
      <c r="B160" s="432" t="s">
        <v>483</v>
      </c>
      <c r="C160" s="424"/>
      <c r="D160" s="428"/>
    </row>
    <row r="161" spans="2:4" ht="28.5">
      <c r="B161" s="432" t="s">
        <v>484</v>
      </c>
      <c r="C161" s="424"/>
      <c r="D161" s="428"/>
    </row>
    <row r="162" spans="2:4">
      <c r="B162" s="432" t="s">
        <v>485</v>
      </c>
      <c r="C162" s="424"/>
      <c r="D162" s="444"/>
    </row>
    <row r="163" spans="2:4" ht="28.5">
      <c r="B163" s="432" t="s">
        <v>486</v>
      </c>
      <c r="C163" s="424"/>
      <c r="D163" s="428"/>
    </row>
    <row r="164" spans="2:4">
      <c r="B164" s="432" t="s">
        <v>487</v>
      </c>
      <c r="C164" s="424"/>
      <c r="D164" s="428"/>
    </row>
    <row r="165" spans="2:4">
      <c r="B165" s="432" t="s">
        <v>488</v>
      </c>
      <c r="C165" s="449"/>
      <c r="D165" s="428"/>
    </row>
    <row r="166" spans="2:4" ht="28.5">
      <c r="B166" s="432" t="s">
        <v>489</v>
      </c>
      <c r="C166" s="424"/>
      <c r="D166" s="428"/>
    </row>
    <row r="167" spans="2:4">
      <c r="B167" s="432" t="s">
        <v>490</v>
      </c>
      <c r="C167" s="424"/>
      <c r="D167" s="428"/>
    </row>
    <row r="168" spans="2:4" ht="28.5">
      <c r="B168" s="432" t="s">
        <v>491</v>
      </c>
      <c r="C168" s="424"/>
      <c r="D168" s="428"/>
    </row>
    <row r="169" spans="2:4">
      <c r="B169" s="432" t="s">
        <v>492</v>
      </c>
      <c r="C169" s="424"/>
      <c r="D169" s="428"/>
    </row>
    <row r="170" spans="2:4">
      <c r="B170" s="432" t="s">
        <v>493</v>
      </c>
      <c r="C170" s="424"/>
      <c r="D170" s="428"/>
    </row>
    <row r="171" spans="2:4" ht="28.5">
      <c r="B171" s="432" t="s">
        <v>494</v>
      </c>
      <c r="C171" s="424"/>
      <c r="D171" s="428"/>
    </row>
    <row r="172" spans="2:4">
      <c r="B172" s="445"/>
      <c r="C172" s="450"/>
      <c r="D172" s="446"/>
    </row>
    <row r="173" spans="2:4">
      <c r="B173" s="446"/>
      <c r="C173" s="450"/>
      <c r="D173" s="446"/>
    </row>
    <row r="174" spans="2:4" ht="15">
      <c r="B174" s="447" t="s">
        <v>109</v>
      </c>
      <c r="C174" s="544" t="s">
        <v>396</v>
      </c>
      <c r="D174" s="542" t="s">
        <v>347</v>
      </c>
    </row>
    <row r="175" spans="2:4" ht="15">
      <c r="B175" s="448" t="s">
        <v>379</v>
      </c>
      <c r="C175" s="545"/>
      <c r="D175" s="543"/>
    </row>
    <row r="176" spans="2:4">
      <c r="B176" s="432" t="s">
        <v>495</v>
      </c>
      <c r="C176" s="449"/>
      <c r="D176" s="428"/>
    </row>
    <row r="177" spans="2:4" ht="28.5">
      <c r="B177" s="432" t="s">
        <v>496</v>
      </c>
      <c r="C177" s="449"/>
      <c r="D177" s="428"/>
    </row>
    <row r="178" spans="2:4">
      <c r="B178" s="432" t="s">
        <v>497</v>
      </c>
      <c r="C178" s="449"/>
      <c r="D178" s="428"/>
    </row>
    <row r="179" spans="2:4">
      <c r="B179" s="432" t="s">
        <v>498</v>
      </c>
      <c r="C179" s="449"/>
      <c r="D179" s="428"/>
    </row>
    <row r="180" spans="2:4" ht="28.5">
      <c r="B180" s="432" t="s">
        <v>499</v>
      </c>
      <c r="C180" s="449"/>
      <c r="D180" s="428"/>
    </row>
    <row r="181" spans="2:4">
      <c r="B181" s="432" t="s">
        <v>500</v>
      </c>
      <c r="C181" s="449"/>
      <c r="D181" s="428"/>
    </row>
    <row r="182" spans="2:4">
      <c r="B182" s="432" t="s">
        <v>501</v>
      </c>
      <c r="C182" s="424"/>
      <c r="D182" s="428"/>
    </row>
    <row r="183" spans="2:4" ht="28.5">
      <c r="B183" s="432" t="s">
        <v>502</v>
      </c>
      <c r="C183" s="449"/>
      <c r="D183" s="428"/>
    </row>
    <row r="184" spans="2:4" ht="42.75">
      <c r="B184" s="432" t="s">
        <v>503</v>
      </c>
      <c r="C184" s="424"/>
      <c r="D184" s="428"/>
    </row>
    <row r="185" spans="2:4" ht="42.75">
      <c r="B185" s="432" t="s">
        <v>504</v>
      </c>
      <c r="C185" s="424"/>
      <c r="D185" s="428"/>
    </row>
    <row r="187" spans="2:4" ht="15">
      <c r="B187" s="447" t="s">
        <v>505</v>
      </c>
      <c r="C187" s="544" t="s">
        <v>396</v>
      </c>
    </row>
    <row r="188" spans="2:4" ht="15">
      <c r="B188" s="425" t="s">
        <v>379</v>
      </c>
      <c r="C188" s="545"/>
    </row>
    <row r="189" spans="2:4">
      <c r="B189" s="436" t="s">
        <v>506</v>
      </c>
      <c r="C189" s="424"/>
    </row>
    <row r="190" spans="2:4" ht="28.5">
      <c r="B190" s="436" t="s">
        <v>507</v>
      </c>
      <c r="C190" s="424"/>
    </row>
    <row r="191" spans="2:4">
      <c r="B191" s="436" t="s">
        <v>508</v>
      </c>
      <c r="C191" s="424"/>
    </row>
    <row r="192" spans="2:4">
      <c r="B192" s="436" t="s">
        <v>509</v>
      </c>
      <c r="C192" s="424"/>
    </row>
    <row r="193" spans="2:3" ht="28.5">
      <c r="B193" s="436" t="s">
        <v>510</v>
      </c>
      <c r="C193" s="424"/>
    </row>
    <row r="194" spans="2:3" ht="28.5">
      <c r="B194" s="436" t="s">
        <v>511</v>
      </c>
      <c r="C194" s="424"/>
    </row>
    <row r="195" spans="2:3" ht="15">
      <c r="B195" s="425" t="s">
        <v>512</v>
      </c>
      <c r="C195" s="451"/>
    </row>
    <row r="196" spans="2:3">
      <c r="B196" s="435" t="s">
        <v>513</v>
      </c>
      <c r="C196" s="424"/>
    </row>
    <row r="197" spans="2:3">
      <c r="B197" s="435" t="s">
        <v>514</v>
      </c>
      <c r="C197" s="424"/>
    </row>
    <row r="198" spans="2:3">
      <c r="B198" s="435" t="s">
        <v>515</v>
      </c>
      <c r="C198" s="424"/>
    </row>
    <row r="199" spans="2:3">
      <c r="B199" s="436" t="s">
        <v>516</v>
      </c>
      <c r="C199" s="424"/>
    </row>
    <row r="200" spans="2:3">
      <c r="B200" s="436" t="s">
        <v>517</v>
      </c>
      <c r="C200" s="449"/>
    </row>
    <row r="201" spans="2:3">
      <c r="B201" s="436" t="s">
        <v>518</v>
      </c>
      <c r="C201" s="424"/>
    </row>
    <row r="202" spans="2:3">
      <c r="B202" s="436" t="s">
        <v>519</v>
      </c>
      <c r="C202" s="433"/>
    </row>
    <row r="203" spans="2:3">
      <c r="B203" s="435" t="s">
        <v>520</v>
      </c>
      <c r="C203" s="424"/>
    </row>
    <row r="204" spans="2:3">
      <c r="B204" s="435" t="s">
        <v>521</v>
      </c>
      <c r="C204" s="424"/>
    </row>
    <row r="205" spans="2:3">
      <c r="B205" s="436" t="s">
        <v>522</v>
      </c>
      <c r="C205" s="424"/>
    </row>
    <row r="206" spans="2:3">
      <c r="B206" s="436" t="s">
        <v>523</v>
      </c>
      <c r="C206" s="424"/>
    </row>
    <row r="207" spans="2:3" ht="28.5">
      <c r="B207" s="436" t="s">
        <v>524</v>
      </c>
      <c r="C207" s="424"/>
    </row>
    <row r="208" spans="2:3">
      <c r="B208" s="436" t="s">
        <v>525</v>
      </c>
      <c r="C208" s="424"/>
    </row>
    <row r="209" spans="2:3">
      <c r="B209" s="436" t="s">
        <v>526</v>
      </c>
      <c r="C209" s="424"/>
    </row>
    <row r="210" spans="2:3" ht="28.5">
      <c r="B210" s="436" t="s">
        <v>527</v>
      </c>
      <c r="C210" s="424"/>
    </row>
    <row r="211" spans="2:3" ht="28.5">
      <c r="B211" s="436" t="s">
        <v>528</v>
      </c>
      <c r="C211" s="424"/>
    </row>
    <row r="212" spans="2:3" ht="14.25" customHeight="1">
      <c r="B212" s="447" t="s">
        <v>505</v>
      </c>
      <c r="C212" s="452" t="s">
        <v>396</v>
      </c>
    </row>
    <row r="213" spans="2:3" ht="14.25" customHeight="1">
      <c r="B213" s="436" t="s">
        <v>529</v>
      </c>
      <c r="C213" s="424"/>
    </row>
    <row r="214" spans="2:3">
      <c r="B214" s="436" t="s">
        <v>530</v>
      </c>
      <c r="C214" s="424"/>
    </row>
    <row r="215" spans="2:3">
      <c r="B215" s="436" t="s">
        <v>531</v>
      </c>
      <c r="C215" s="424"/>
    </row>
    <row r="216" spans="2:3">
      <c r="B216" s="436" t="s">
        <v>532</v>
      </c>
      <c r="C216" s="424"/>
    </row>
    <row r="217" spans="2:3">
      <c r="B217" s="436" t="s">
        <v>533</v>
      </c>
      <c r="C217" s="424"/>
    </row>
    <row r="218" spans="2:3">
      <c r="B218" s="436" t="s">
        <v>534</v>
      </c>
      <c r="C218" s="424"/>
    </row>
    <row r="219" spans="2:3" ht="28.5">
      <c r="B219" s="436" t="s">
        <v>535</v>
      </c>
      <c r="C219" s="424"/>
    </row>
    <row r="220" spans="2:3">
      <c r="B220" s="436" t="s">
        <v>536</v>
      </c>
      <c r="C220" s="424"/>
    </row>
    <row r="221" spans="2:3">
      <c r="B221" s="436" t="s">
        <v>537</v>
      </c>
      <c r="C221" s="424"/>
    </row>
    <row r="222" spans="2:3">
      <c r="B222" s="436" t="s">
        <v>538</v>
      </c>
      <c r="C222" s="424"/>
    </row>
    <row r="223" spans="2:3" ht="28.5">
      <c r="B223" s="436" t="s">
        <v>539</v>
      </c>
      <c r="C223" s="424"/>
    </row>
    <row r="224" spans="2:3" ht="28.5">
      <c r="B224" s="436" t="s">
        <v>540</v>
      </c>
      <c r="C224" s="424"/>
    </row>
    <row r="225" spans="2:3" ht="28.5">
      <c r="B225" s="436" t="s">
        <v>541</v>
      </c>
      <c r="C225" s="424"/>
    </row>
    <row r="226" spans="2:3">
      <c r="B226" s="436" t="s">
        <v>542</v>
      </c>
      <c r="C226" s="424"/>
    </row>
    <row r="227" spans="2:3">
      <c r="B227" s="436" t="s">
        <v>543</v>
      </c>
      <c r="C227" s="424"/>
    </row>
    <row r="228" spans="2:3" ht="14.25" customHeight="1">
      <c r="B228" s="447" t="s">
        <v>544</v>
      </c>
      <c r="C228" s="452" t="s">
        <v>396</v>
      </c>
    </row>
    <row r="229" spans="2:3" ht="14.25" customHeight="1">
      <c r="B229" s="436" t="s">
        <v>545</v>
      </c>
      <c r="C229" s="424"/>
    </row>
    <row r="230" spans="2:3">
      <c r="B230" s="436" t="s">
        <v>546</v>
      </c>
      <c r="C230" s="424"/>
    </row>
    <row r="232" spans="2:3" ht="15">
      <c r="B232" s="453" t="s">
        <v>547</v>
      </c>
      <c r="C232" s="452" t="s">
        <v>396</v>
      </c>
    </row>
    <row r="233" spans="2:3">
      <c r="B233" s="432" t="s">
        <v>548</v>
      </c>
      <c r="C233" s="424"/>
    </row>
    <row r="234" spans="2:3">
      <c r="B234" s="436" t="s">
        <v>549</v>
      </c>
      <c r="C234" s="424"/>
    </row>
    <row r="235" spans="2:3">
      <c r="B235" s="436" t="s">
        <v>550</v>
      </c>
      <c r="C235" s="424"/>
    </row>
    <row r="236" spans="2:3">
      <c r="B236" s="432" t="s">
        <v>551</v>
      </c>
      <c r="C236" s="424"/>
    </row>
    <row r="237" spans="2:3" ht="15">
      <c r="B237" s="454" t="s">
        <v>552</v>
      </c>
      <c r="C237" s="457"/>
    </row>
    <row r="238" spans="2:3">
      <c r="B238" s="436" t="s">
        <v>553</v>
      </c>
      <c r="C238" s="424"/>
    </row>
    <row r="239" spans="2:3">
      <c r="B239" s="436" t="s">
        <v>554</v>
      </c>
      <c r="C239" s="424"/>
    </row>
    <row r="240" spans="2:3" ht="15">
      <c r="B240" s="454" t="s">
        <v>552</v>
      </c>
      <c r="C240" s="457"/>
    </row>
    <row r="241" spans="2:3" ht="15">
      <c r="B241" s="425" t="s">
        <v>555</v>
      </c>
      <c r="C241" s="455"/>
    </row>
    <row r="242" spans="2:3">
      <c r="B242" s="432" t="s">
        <v>556</v>
      </c>
      <c r="C242" s="424"/>
    </row>
    <row r="243" spans="2:3">
      <c r="B243" s="432" t="s">
        <v>557</v>
      </c>
      <c r="C243" s="424"/>
    </row>
    <row r="244" spans="2:3" ht="15">
      <c r="B244" s="447" t="s">
        <v>558</v>
      </c>
      <c r="C244" s="456"/>
    </row>
    <row r="245" spans="2:3">
      <c r="B245" s="432" t="s">
        <v>556</v>
      </c>
      <c r="C245" s="424"/>
    </row>
    <row r="246" spans="2:3">
      <c r="B246" s="432" t="s">
        <v>557</v>
      </c>
      <c r="C246" s="424"/>
    </row>
    <row r="247" spans="2:3" ht="15">
      <c r="B247" s="447" t="s">
        <v>559</v>
      </c>
      <c r="C247" s="455"/>
    </row>
    <row r="248" spans="2:3">
      <c r="B248" s="432" t="s">
        <v>556</v>
      </c>
      <c r="C248" s="424"/>
    </row>
    <row r="249" spans="2:3">
      <c r="B249" s="432" t="s">
        <v>557</v>
      </c>
      <c r="C249" s="424"/>
    </row>
    <row r="251" spans="2:3" ht="15">
      <c r="B251" s="458" t="s">
        <v>560</v>
      </c>
      <c r="C251" s="544" t="s">
        <v>396</v>
      </c>
    </row>
    <row r="252" spans="2:3" ht="15">
      <c r="B252" s="458" t="s">
        <v>379</v>
      </c>
      <c r="C252" s="545"/>
    </row>
    <row r="253" spans="2:3">
      <c r="B253" s="459" t="s">
        <v>561</v>
      </c>
      <c r="C253" s="424"/>
    </row>
    <row r="254" spans="2:3" ht="28.5">
      <c r="B254" s="460" t="s">
        <v>562</v>
      </c>
      <c r="C254" s="424"/>
    </row>
    <row r="255" spans="2:3">
      <c r="B255" s="461" t="s">
        <v>563</v>
      </c>
      <c r="C255" s="424"/>
    </row>
    <row r="256" spans="2:3">
      <c r="B256" s="461" t="s">
        <v>564</v>
      </c>
      <c r="C256" s="462"/>
    </row>
    <row r="257" spans="2:3">
      <c r="B257" s="461" t="s">
        <v>565</v>
      </c>
      <c r="C257" s="424"/>
    </row>
    <row r="258" spans="2:3">
      <c r="B258" s="461" t="s">
        <v>566</v>
      </c>
      <c r="C258" s="424"/>
    </row>
    <row r="259" spans="2:3" ht="28.5">
      <c r="B259" s="461" t="s">
        <v>567</v>
      </c>
      <c r="C259" s="424"/>
    </row>
    <row r="260" spans="2:3" ht="30">
      <c r="B260" s="463" t="s">
        <v>568</v>
      </c>
      <c r="C260" s="455"/>
    </row>
    <row r="261" spans="2:3">
      <c r="B261" s="464" t="s">
        <v>569</v>
      </c>
      <c r="C261" s="424"/>
    </row>
    <row r="262" spans="2:3">
      <c r="B262" s="464" t="s">
        <v>570</v>
      </c>
      <c r="C262" s="424"/>
    </row>
    <row r="263" spans="2:3">
      <c r="B263" s="464" t="s">
        <v>571</v>
      </c>
      <c r="C263" s="465"/>
    </row>
    <row r="264" spans="2:3">
      <c r="B264" s="464" t="s">
        <v>572</v>
      </c>
      <c r="C264" s="465"/>
    </row>
    <row r="265" spans="2:3">
      <c r="B265" s="464" t="s">
        <v>573</v>
      </c>
      <c r="C265" s="465"/>
    </row>
    <row r="266" spans="2:3" ht="30">
      <c r="B266" s="463" t="s">
        <v>574</v>
      </c>
      <c r="C266" s="455"/>
    </row>
    <row r="267" spans="2:3">
      <c r="B267" s="464" t="s">
        <v>569</v>
      </c>
      <c r="C267" s="465"/>
    </row>
    <row r="268" spans="2:3">
      <c r="B268" s="464" t="s">
        <v>570</v>
      </c>
      <c r="C268" s="465"/>
    </row>
    <row r="269" spans="2:3">
      <c r="B269" s="464" t="s">
        <v>571</v>
      </c>
      <c r="C269" s="465"/>
    </row>
    <row r="270" spans="2:3">
      <c r="B270" s="464" t="s">
        <v>572</v>
      </c>
      <c r="C270" s="465"/>
    </row>
    <row r="271" spans="2:3">
      <c r="B271" s="464" t="s">
        <v>573</v>
      </c>
      <c r="C271" s="465"/>
    </row>
    <row r="272" spans="2:3" ht="15">
      <c r="B272" s="458" t="s">
        <v>575</v>
      </c>
      <c r="C272" s="455"/>
    </row>
    <row r="273" spans="2:3">
      <c r="B273" s="461" t="s">
        <v>576</v>
      </c>
      <c r="C273" s="424"/>
    </row>
    <row r="274" spans="2:3">
      <c r="B274" s="461" t="s">
        <v>577</v>
      </c>
      <c r="C274" s="424"/>
    </row>
    <row r="275" spans="2:3">
      <c r="B275" s="461" t="s">
        <v>578</v>
      </c>
      <c r="C275" s="424"/>
    </row>
    <row r="276" spans="2:3">
      <c r="B276" s="461" t="s">
        <v>579</v>
      </c>
      <c r="C276" s="424"/>
    </row>
    <row r="277" spans="2:3">
      <c r="B277" s="461" t="s">
        <v>580</v>
      </c>
      <c r="C277" s="424"/>
    </row>
    <row r="278" spans="2:3" ht="15">
      <c r="B278" s="425" t="s">
        <v>581</v>
      </c>
      <c r="C278" s="455"/>
    </row>
    <row r="279" spans="2:3">
      <c r="B279" s="429" t="s">
        <v>583</v>
      </c>
      <c r="C279" s="467"/>
    </row>
    <row r="280" spans="2:3">
      <c r="B280" s="429" t="s">
        <v>584</v>
      </c>
      <c r="C280" s="467"/>
    </row>
    <row r="281" spans="2:3">
      <c r="B281" s="429" t="s">
        <v>585</v>
      </c>
      <c r="C281" s="467"/>
    </row>
    <row r="282" spans="2:3">
      <c r="B282" s="429" t="s">
        <v>586</v>
      </c>
      <c r="C282" s="467"/>
    </row>
    <row r="283" spans="2:3">
      <c r="B283" s="429" t="s">
        <v>587</v>
      </c>
      <c r="C283" s="467"/>
    </row>
    <row r="285" spans="2:3" ht="15">
      <c r="B285" s="468" t="s">
        <v>588</v>
      </c>
      <c r="C285" s="452" t="s">
        <v>396</v>
      </c>
    </row>
    <row r="286" spans="2:3">
      <c r="B286" s="432" t="s">
        <v>589</v>
      </c>
      <c r="C286" s="424"/>
    </row>
    <row r="287" spans="2:3">
      <c r="B287" s="432" t="s">
        <v>549</v>
      </c>
      <c r="C287" s="424"/>
    </row>
    <row r="288" spans="2:3" ht="28.5">
      <c r="B288" s="432" t="s">
        <v>590</v>
      </c>
      <c r="C288" s="424"/>
    </row>
    <row r="289" spans="2:3">
      <c r="B289" s="432" t="s">
        <v>591</v>
      </c>
      <c r="C289" s="424"/>
    </row>
    <row r="290" spans="2:3">
      <c r="B290" s="432" t="s">
        <v>592</v>
      </c>
      <c r="C290" s="424"/>
    </row>
    <row r="291" spans="2:3">
      <c r="B291" s="432" t="s">
        <v>593</v>
      </c>
      <c r="C291" s="424"/>
    </row>
    <row r="292" spans="2:3">
      <c r="B292" s="432" t="s">
        <v>594</v>
      </c>
      <c r="C292" s="424"/>
    </row>
    <row r="293" spans="2:3">
      <c r="B293" s="432" t="s">
        <v>595</v>
      </c>
      <c r="C293" s="469"/>
    </row>
    <row r="294" spans="2:3" ht="57">
      <c r="B294" s="432" t="s">
        <v>596</v>
      </c>
      <c r="C294" s="424"/>
    </row>
    <row r="296" spans="2:3" ht="15">
      <c r="B296" s="458" t="s">
        <v>597</v>
      </c>
      <c r="C296" s="544" t="s">
        <v>396</v>
      </c>
    </row>
    <row r="297" spans="2:3" ht="15">
      <c r="B297" s="458" t="s">
        <v>379</v>
      </c>
      <c r="C297" s="545"/>
    </row>
    <row r="298" spans="2:3">
      <c r="B298" s="470" t="s">
        <v>598</v>
      </c>
      <c r="C298" s="424"/>
    </row>
    <row r="299" spans="2:3" ht="28.5">
      <c r="B299" s="470" t="s">
        <v>599</v>
      </c>
      <c r="C299" s="424"/>
    </row>
    <row r="300" spans="2:3" ht="28.5">
      <c r="B300" s="461" t="s">
        <v>600</v>
      </c>
      <c r="C300" s="424"/>
    </row>
    <row r="301" spans="2:3" ht="105">
      <c r="B301" s="463" t="s">
        <v>601</v>
      </c>
      <c r="C301" s="471"/>
    </row>
    <row r="302" spans="2:3">
      <c r="B302" s="464" t="s">
        <v>602</v>
      </c>
      <c r="C302" s="472"/>
    </row>
    <row r="303" spans="2:3">
      <c r="B303" s="464" t="s">
        <v>603</v>
      </c>
      <c r="C303" s="424"/>
    </row>
    <row r="304" spans="2:3">
      <c r="B304" s="464" t="s">
        <v>604</v>
      </c>
      <c r="C304" s="424"/>
    </row>
    <row r="305" spans="2:3">
      <c r="B305" s="464" t="s">
        <v>605</v>
      </c>
      <c r="C305" s="424"/>
    </row>
    <row r="306" spans="2:3">
      <c r="B306" s="464" t="s">
        <v>606</v>
      </c>
      <c r="C306" s="424"/>
    </row>
    <row r="307" spans="2:3">
      <c r="B307" s="470" t="s">
        <v>607</v>
      </c>
      <c r="C307" s="424"/>
    </row>
    <row r="308" spans="2:3">
      <c r="B308" s="464" t="s">
        <v>608</v>
      </c>
      <c r="C308" s="424"/>
    </row>
    <row r="309" spans="2:3" ht="15">
      <c r="B309" s="463" t="s">
        <v>609</v>
      </c>
      <c r="C309" s="466" t="s">
        <v>582</v>
      </c>
    </row>
    <row r="310" spans="2:3">
      <c r="B310" s="473" t="s">
        <v>610</v>
      </c>
      <c r="C310" s="424"/>
    </row>
    <row r="311" spans="2:3">
      <c r="B311" s="473" t="s">
        <v>611</v>
      </c>
      <c r="C311" s="424"/>
    </row>
    <row r="312" spans="2:3">
      <c r="B312" s="473" t="s">
        <v>612</v>
      </c>
      <c r="C312" s="424"/>
    </row>
    <row r="313" spans="2:3" ht="28.5">
      <c r="B313" s="461" t="s">
        <v>613</v>
      </c>
      <c r="C313" s="424"/>
    </row>
    <row r="314" spans="2:3">
      <c r="B314" s="461" t="s">
        <v>614</v>
      </c>
      <c r="C314" s="474"/>
    </row>
    <row r="315" spans="2:3" ht="74.25" customHeight="1">
      <c r="B315" s="425" t="s">
        <v>615</v>
      </c>
      <c r="C315" s="466"/>
    </row>
    <row r="316" spans="2:3" ht="57">
      <c r="B316" s="436" t="s">
        <v>616</v>
      </c>
      <c r="C316" s="423"/>
    </row>
    <row r="317" spans="2:3" ht="57">
      <c r="B317" s="436" t="s">
        <v>617</v>
      </c>
      <c r="C317" s="423"/>
    </row>
    <row r="318" spans="2:3" ht="28.5">
      <c r="B318" s="436" t="s">
        <v>618</v>
      </c>
      <c r="C318" s="423"/>
    </row>
    <row r="319" spans="2:3" ht="42.75">
      <c r="B319" s="436" t="s">
        <v>619</v>
      </c>
      <c r="C319" s="423"/>
    </row>
    <row r="320" spans="2:3" ht="28.5">
      <c r="B320" s="436" t="s">
        <v>620</v>
      </c>
      <c r="C320" s="423"/>
    </row>
    <row r="321" spans="2:3" ht="28.5">
      <c r="B321" s="436" t="s">
        <v>621</v>
      </c>
      <c r="C321" s="423"/>
    </row>
    <row r="322" spans="2:3" ht="28.5">
      <c r="B322" s="436" t="s">
        <v>622</v>
      </c>
      <c r="C322" s="423"/>
    </row>
    <row r="323" spans="2:3" ht="42.75">
      <c r="B323" s="436" t="s">
        <v>623</v>
      </c>
      <c r="C323" s="423"/>
    </row>
    <row r="324" spans="2:3">
      <c r="B324" s="436" t="s">
        <v>624</v>
      </c>
      <c r="C324" s="423"/>
    </row>
    <row r="325" spans="2:3">
      <c r="B325" s="436" t="s">
        <v>625</v>
      </c>
      <c r="C325" s="423"/>
    </row>
    <row r="326" spans="2:3">
      <c r="B326" s="436" t="s">
        <v>626</v>
      </c>
      <c r="C326" s="423"/>
    </row>
    <row r="327" spans="2:3">
      <c r="B327" s="436" t="s">
        <v>627</v>
      </c>
      <c r="C327" s="424"/>
    </row>
    <row r="328" spans="2:3">
      <c r="B328" s="436" t="s">
        <v>628</v>
      </c>
      <c r="C328" s="424"/>
    </row>
    <row r="329" spans="2:3" ht="42.75">
      <c r="B329" s="436" t="s">
        <v>629</v>
      </c>
      <c r="C329" s="424"/>
    </row>
    <row r="330" spans="2:3" ht="15">
      <c r="B330" s="458" t="s">
        <v>630</v>
      </c>
      <c r="C330" s="466"/>
    </row>
    <row r="331" spans="2:3" ht="28.5">
      <c r="B331" s="432" t="s">
        <v>631</v>
      </c>
      <c r="C331" s="424"/>
    </row>
    <row r="332" spans="2:3" ht="28.5">
      <c r="B332" s="432" t="s">
        <v>632</v>
      </c>
      <c r="C332" s="424"/>
    </row>
    <row r="333" spans="2:3" ht="28.5">
      <c r="B333" s="432" t="s">
        <v>633</v>
      </c>
      <c r="C333" s="424"/>
    </row>
    <row r="334" spans="2:3" ht="28.5">
      <c r="B334" s="461" t="s">
        <v>634</v>
      </c>
      <c r="C334" s="424"/>
    </row>
    <row r="335" spans="2:3">
      <c r="B335" s="461" t="s">
        <v>635</v>
      </c>
      <c r="C335" s="424"/>
    </row>
    <row r="336" spans="2:3">
      <c r="B336" s="446"/>
      <c r="C336" s="446"/>
    </row>
    <row r="337" spans="2:3" ht="15">
      <c r="B337" s="447" t="s">
        <v>636</v>
      </c>
      <c r="C337" s="544" t="s">
        <v>396</v>
      </c>
    </row>
    <row r="338" spans="2:3" ht="15">
      <c r="B338" s="447" t="s">
        <v>379</v>
      </c>
      <c r="C338" s="545"/>
    </row>
    <row r="339" spans="2:3">
      <c r="B339" s="436" t="s">
        <v>637</v>
      </c>
      <c r="C339" s="449"/>
    </row>
    <row r="340" spans="2:3">
      <c r="B340" s="436" t="s">
        <v>638</v>
      </c>
      <c r="C340" s="449"/>
    </row>
    <row r="341" spans="2:3">
      <c r="B341" s="436" t="s">
        <v>639</v>
      </c>
      <c r="C341" s="449"/>
    </row>
    <row r="342" spans="2:3">
      <c r="B342" s="436" t="s">
        <v>640</v>
      </c>
      <c r="C342" s="449"/>
    </row>
    <row r="343" spans="2:3" ht="28.5">
      <c r="B343" s="436" t="s">
        <v>641</v>
      </c>
      <c r="C343" s="449"/>
    </row>
    <row r="344" spans="2:3" ht="28.5">
      <c r="B344" s="436" t="s">
        <v>642</v>
      </c>
      <c r="C344" s="449"/>
    </row>
    <row r="345" spans="2:3" ht="28.5">
      <c r="B345" s="436" t="s">
        <v>643</v>
      </c>
      <c r="C345" s="449"/>
    </row>
    <row r="346" spans="2:3" ht="28.5">
      <c r="B346" s="436" t="s">
        <v>644</v>
      </c>
      <c r="C346" s="449"/>
    </row>
    <row r="347" spans="2:3" ht="28.5">
      <c r="B347" s="436" t="s">
        <v>645</v>
      </c>
      <c r="C347" s="449"/>
    </row>
    <row r="348" spans="2:3" ht="28.5">
      <c r="B348" s="436" t="s">
        <v>646</v>
      </c>
      <c r="C348" s="449"/>
    </row>
    <row r="349" spans="2:3" ht="28.5">
      <c r="B349" s="436" t="s">
        <v>647</v>
      </c>
      <c r="C349" s="449"/>
    </row>
    <row r="350" spans="2:3" ht="28.5">
      <c r="B350" s="436" t="s">
        <v>648</v>
      </c>
      <c r="C350" s="449"/>
    </row>
    <row r="351" spans="2:3" ht="28.5">
      <c r="B351" s="436" t="s">
        <v>649</v>
      </c>
      <c r="C351" s="449"/>
    </row>
    <row r="352" spans="2:3">
      <c r="B352" s="436" t="s">
        <v>650</v>
      </c>
      <c r="C352" s="449"/>
    </row>
    <row r="353" spans="2:3">
      <c r="B353" s="436" t="s">
        <v>651</v>
      </c>
      <c r="C353" s="449"/>
    </row>
    <row r="354" spans="2:3">
      <c r="B354" s="436" t="s">
        <v>652</v>
      </c>
      <c r="C354" s="449"/>
    </row>
    <row r="355" spans="2:3">
      <c r="B355" s="436" t="s">
        <v>653</v>
      </c>
      <c r="C355" s="449"/>
    </row>
    <row r="356" spans="2:3">
      <c r="B356" s="436" t="s">
        <v>654</v>
      </c>
      <c r="C356" s="449"/>
    </row>
  </sheetData>
  <mergeCells count="14">
    <mergeCell ref="C251:C252"/>
    <mergeCell ref="C296:C297"/>
    <mergeCell ref="C337:C338"/>
    <mergeCell ref="D154:D155"/>
    <mergeCell ref="D174:D175"/>
    <mergeCell ref="C154:C155"/>
    <mergeCell ref="C174:C175"/>
    <mergeCell ref="C187:C188"/>
    <mergeCell ref="C8:C9"/>
    <mergeCell ref="E36:E38"/>
    <mergeCell ref="D84:D85"/>
    <mergeCell ref="C84:C85"/>
    <mergeCell ref="C140:C142"/>
    <mergeCell ref="D140:D142"/>
  </mergeCells>
  <pageMargins left="0.7" right="0.7" top="0.75" bottom="0.75" header="0.3" footer="0.3"/>
  <pageSetup scale="45" fitToHeight="0" orientation="portrait" horizont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10402-9B20-4324-BF70-B96883F5FFDD}">
  <dimension ref="A1"/>
  <sheetViews>
    <sheetView workbookViewId="0">
      <selection activeCell="J12" sqref="J12"/>
    </sheetView>
  </sheetViews>
  <sheetFormatPr defaultRowHeight="14.2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4ED49-E4E2-4B57-94F2-CBB119ADA327}">
  <sheetPr>
    <tabColor rgb="FFFFFF00"/>
    <pageSetUpPr fitToPage="1"/>
  </sheetPr>
  <dimension ref="A1:F96"/>
  <sheetViews>
    <sheetView showGridLines="0" topLeftCell="A6" zoomScale="80" zoomScaleNormal="80" workbookViewId="0">
      <selection activeCell="F27" sqref="F27"/>
    </sheetView>
  </sheetViews>
  <sheetFormatPr defaultRowHeight="14.25"/>
  <cols>
    <col min="2" max="2" width="47.75" bestFit="1" customWidth="1"/>
    <col min="3" max="3" width="33.875" bestFit="1" customWidth="1"/>
    <col min="4" max="4" width="11.375" bestFit="1" customWidth="1"/>
    <col min="5" max="5" width="21.875" bestFit="1" customWidth="1"/>
    <col min="6" max="6" width="30.25" customWidth="1"/>
  </cols>
  <sheetData>
    <row r="1" spans="1:6" ht="27">
      <c r="A1" s="55" t="str">
        <f>ClientName</f>
        <v>Frederick County Public Schools (FCPS)</v>
      </c>
    </row>
    <row r="2" spans="1:6" ht="23.25">
      <c r="A2" s="30" t="s">
        <v>84</v>
      </c>
    </row>
    <row r="3" spans="1:6" ht="15">
      <c r="A3" s="69" t="s">
        <v>240</v>
      </c>
    </row>
    <row r="5" spans="1:6" ht="184.5" customHeight="1">
      <c r="B5" s="173" t="s">
        <v>160</v>
      </c>
      <c r="C5" s="70"/>
      <c r="D5" s="71"/>
      <c r="E5" s="71"/>
      <c r="F5" s="172" t="s">
        <v>324</v>
      </c>
    </row>
    <row r="6" spans="1:6">
      <c r="B6" s="548"/>
      <c r="C6" s="549"/>
      <c r="D6" s="72"/>
      <c r="E6" s="73" t="s">
        <v>229</v>
      </c>
      <c r="F6" s="170" t="s">
        <v>87</v>
      </c>
    </row>
    <row r="7" spans="1:6">
      <c r="B7" s="74" t="s">
        <v>88</v>
      </c>
      <c r="C7" s="75"/>
      <c r="D7" s="76" t="s">
        <v>89</v>
      </c>
      <c r="E7" s="76" t="s">
        <v>162</v>
      </c>
      <c r="F7" s="171" t="s">
        <v>90</v>
      </c>
    </row>
    <row r="8" spans="1:6">
      <c r="B8" s="77" t="s">
        <v>91</v>
      </c>
      <c r="C8" s="78"/>
      <c r="D8" s="79"/>
      <c r="E8" s="309" t="s">
        <v>301</v>
      </c>
      <c r="F8" s="315"/>
    </row>
    <row r="9" spans="1:6">
      <c r="B9" s="81" t="s">
        <v>92</v>
      </c>
      <c r="C9" s="82"/>
      <c r="D9" s="83"/>
      <c r="E9" s="309"/>
      <c r="F9" s="315"/>
    </row>
    <row r="10" spans="1:6">
      <c r="B10" s="84" t="s">
        <v>93</v>
      </c>
      <c r="C10" s="85"/>
      <c r="D10" s="83"/>
      <c r="E10" s="310"/>
      <c r="F10" s="316"/>
    </row>
    <row r="11" spans="1:6">
      <c r="B11" s="87" t="s">
        <v>94</v>
      </c>
      <c r="C11" s="88"/>
      <c r="D11" s="83"/>
      <c r="E11" s="311"/>
      <c r="F11" s="316"/>
    </row>
    <row r="12" spans="1:6">
      <c r="B12" s="89" t="s">
        <v>95</v>
      </c>
      <c r="C12" s="90"/>
      <c r="D12" s="91"/>
      <c r="E12" s="92"/>
      <c r="F12" s="93"/>
    </row>
    <row r="13" spans="1:6" ht="38.25">
      <c r="B13" s="94" t="s">
        <v>96</v>
      </c>
      <c r="C13" s="299" t="s">
        <v>316</v>
      </c>
      <c r="D13" s="83"/>
      <c r="E13" s="310" t="s">
        <v>302</v>
      </c>
      <c r="F13" s="316"/>
    </row>
    <row r="14" spans="1:6">
      <c r="B14" s="94"/>
      <c r="C14" s="95" t="s">
        <v>317</v>
      </c>
      <c r="D14" s="83"/>
      <c r="E14" s="310" t="s">
        <v>302</v>
      </c>
      <c r="F14" s="316"/>
    </row>
    <row r="15" spans="1:6">
      <c r="B15" s="100" t="s">
        <v>97</v>
      </c>
      <c r="C15" s="101"/>
      <c r="D15" s="102"/>
      <c r="E15" s="312">
        <v>500000</v>
      </c>
      <c r="F15" s="317"/>
    </row>
    <row r="16" spans="1:6">
      <c r="B16" s="103" t="s">
        <v>98</v>
      </c>
      <c r="C16" s="104"/>
      <c r="D16" s="96"/>
      <c r="E16" s="310"/>
      <c r="F16" s="318"/>
    </row>
    <row r="17" spans="2:6">
      <c r="B17" s="98" t="s">
        <v>43</v>
      </c>
      <c r="C17" s="99"/>
      <c r="D17" s="105"/>
      <c r="E17" s="313"/>
      <c r="F17" s="319"/>
    </row>
    <row r="18" spans="2:6">
      <c r="B18" s="107" t="s">
        <v>99</v>
      </c>
      <c r="C18" s="108"/>
      <c r="D18" s="105"/>
      <c r="E18" s="313"/>
      <c r="F18" s="318"/>
    </row>
    <row r="19" spans="2:6">
      <c r="B19" s="94"/>
      <c r="C19" s="95"/>
      <c r="D19" s="96"/>
      <c r="E19" s="313"/>
      <c r="F19" s="318"/>
    </row>
    <row r="20" spans="2:6">
      <c r="B20" s="94"/>
      <c r="C20" s="95"/>
      <c r="D20" s="96"/>
      <c r="E20" s="313"/>
      <c r="F20" s="318"/>
    </row>
    <row r="21" spans="2:6">
      <c r="B21" s="98"/>
      <c r="C21" s="99"/>
      <c r="D21" s="96"/>
      <c r="E21" s="313"/>
      <c r="F21" s="318"/>
    </row>
    <row r="22" spans="2:6">
      <c r="B22" s="109" t="s">
        <v>100</v>
      </c>
      <c r="C22" s="110"/>
      <c r="D22" s="83"/>
      <c r="E22" s="313"/>
      <c r="F22" s="316"/>
    </row>
    <row r="23" spans="2:6">
      <c r="B23" s="111" t="s">
        <v>101</v>
      </c>
      <c r="C23" s="112"/>
      <c r="D23" s="113"/>
      <c r="E23" s="310"/>
      <c r="F23" s="320"/>
    </row>
    <row r="24" spans="2:6">
      <c r="B24" s="111" t="s">
        <v>102</v>
      </c>
      <c r="C24" s="112"/>
      <c r="D24" s="113"/>
      <c r="E24" s="310"/>
      <c r="F24" s="320"/>
    </row>
    <row r="25" spans="2:6">
      <c r="B25" s="111" t="s">
        <v>103</v>
      </c>
      <c r="C25" s="112"/>
      <c r="D25" s="96"/>
      <c r="E25" s="310"/>
      <c r="F25" s="318"/>
    </row>
    <row r="26" spans="2:6">
      <c r="B26" s="111" t="s">
        <v>104</v>
      </c>
      <c r="C26" s="112"/>
      <c r="D26" s="96"/>
      <c r="E26" s="310"/>
      <c r="F26" s="318"/>
    </row>
    <row r="27" spans="2:6">
      <c r="B27" s="111" t="s">
        <v>105</v>
      </c>
      <c r="C27" s="112"/>
      <c r="D27" s="96"/>
      <c r="E27" s="310"/>
      <c r="F27" s="318"/>
    </row>
    <row r="28" spans="2:6">
      <c r="B28" s="111" t="s">
        <v>106</v>
      </c>
      <c r="C28" s="112"/>
      <c r="D28" s="96"/>
      <c r="E28" s="310"/>
      <c r="F28" s="318"/>
    </row>
    <row r="29" spans="2:6">
      <c r="B29" s="111" t="s">
        <v>107</v>
      </c>
      <c r="C29" s="112"/>
      <c r="D29" s="96"/>
      <c r="E29" s="310"/>
      <c r="F29" s="318"/>
    </row>
    <row r="30" spans="2:6">
      <c r="B30" s="111" t="s">
        <v>108</v>
      </c>
      <c r="C30" s="112"/>
      <c r="D30" s="114"/>
      <c r="E30" s="310"/>
      <c r="F30" s="318"/>
    </row>
    <row r="31" spans="2:6">
      <c r="B31" s="111" t="s">
        <v>109</v>
      </c>
      <c r="C31" s="112"/>
      <c r="D31" s="114"/>
      <c r="E31" s="310"/>
      <c r="F31" s="318"/>
    </row>
    <row r="32" spans="2:6">
      <c r="B32" s="111" t="s">
        <v>110</v>
      </c>
      <c r="C32" s="112"/>
      <c r="D32" s="114"/>
      <c r="E32" s="310"/>
      <c r="F32" s="318"/>
    </row>
    <row r="33" spans="2:6">
      <c r="B33" s="111" t="s">
        <v>111</v>
      </c>
      <c r="C33" s="112"/>
      <c r="D33" s="114"/>
      <c r="E33" s="310"/>
      <c r="F33" s="318"/>
    </row>
    <row r="34" spans="2:6">
      <c r="B34" s="111" t="s">
        <v>112</v>
      </c>
      <c r="C34" s="112"/>
      <c r="D34" s="96"/>
      <c r="E34" s="311"/>
      <c r="F34" s="318"/>
    </row>
    <row r="35" spans="2:6">
      <c r="B35" s="111" t="s">
        <v>113</v>
      </c>
      <c r="C35" s="112"/>
      <c r="D35" s="96"/>
      <c r="E35" s="314"/>
      <c r="F35" s="318"/>
    </row>
    <row r="36" spans="2:6">
      <c r="B36" s="111" t="s">
        <v>114</v>
      </c>
      <c r="C36" s="112"/>
      <c r="D36" s="96"/>
      <c r="E36" s="314"/>
      <c r="F36" s="318"/>
    </row>
    <row r="37" spans="2:6">
      <c r="B37" s="111" t="s">
        <v>115</v>
      </c>
      <c r="C37" s="112"/>
      <c r="D37" s="96"/>
      <c r="E37" s="314"/>
      <c r="F37" s="318"/>
    </row>
    <row r="38" spans="2:6">
      <c r="B38" s="111" t="s">
        <v>116</v>
      </c>
      <c r="C38" s="112"/>
      <c r="D38" s="96"/>
      <c r="E38" s="314"/>
      <c r="F38" s="318"/>
    </row>
    <row r="39" spans="2:6">
      <c r="B39" s="111" t="s">
        <v>117</v>
      </c>
      <c r="C39" s="112"/>
      <c r="D39" s="96"/>
      <c r="E39" s="314"/>
      <c r="F39" s="318"/>
    </row>
    <row r="40" spans="2:6">
      <c r="B40" s="107" t="s">
        <v>118</v>
      </c>
      <c r="C40" s="108"/>
      <c r="D40" s="96"/>
      <c r="E40" s="314" t="s">
        <v>231</v>
      </c>
      <c r="F40" s="318"/>
    </row>
    <row r="41" spans="2:6">
      <c r="B41" s="89" t="s">
        <v>119</v>
      </c>
      <c r="C41" s="90"/>
      <c r="D41" s="115"/>
      <c r="E41" s="116"/>
      <c r="F41" s="117"/>
    </row>
    <row r="42" spans="2:6">
      <c r="B42" s="98" t="s">
        <v>120</v>
      </c>
      <c r="C42" s="118" t="s">
        <v>121</v>
      </c>
      <c r="D42" s="96"/>
      <c r="E42" s="309"/>
      <c r="F42" s="321"/>
    </row>
    <row r="43" spans="2:6">
      <c r="B43" s="111"/>
      <c r="C43" s="119" t="s">
        <v>122</v>
      </c>
      <c r="D43" s="83"/>
      <c r="E43" s="309"/>
      <c r="F43" s="322"/>
    </row>
    <row r="44" spans="2:6">
      <c r="B44" s="111"/>
      <c r="C44" s="119" t="s">
        <v>123</v>
      </c>
      <c r="D44" s="96"/>
      <c r="E44" s="309"/>
      <c r="F44" s="321"/>
    </row>
    <row r="45" spans="2:6">
      <c r="B45" s="111"/>
      <c r="C45" s="119" t="s">
        <v>124</v>
      </c>
      <c r="D45" s="96"/>
      <c r="E45" s="309"/>
      <c r="F45" s="321"/>
    </row>
    <row r="46" spans="2:6">
      <c r="B46" s="111"/>
      <c r="C46" s="119" t="s">
        <v>125</v>
      </c>
      <c r="D46" s="96"/>
      <c r="E46" s="309"/>
      <c r="F46" s="321"/>
    </row>
    <row r="47" spans="2:6">
      <c r="B47" s="111"/>
      <c r="C47" s="119" t="s">
        <v>126</v>
      </c>
      <c r="D47" s="96"/>
      <c r="E47" s="309"/>
      <c r="F47" s="321"/>
    </row>
    <row r="48" spans="2:6">
      <c r="B48" s="111"/>
      <c r="C48" s="119" t="s">
        <v>127</v>
      </c>
      <c r="D48" s="96"/>
      <c r="E48" s="309"/>
      <c r="F48" s="321"/>
    </row>
    <row r="49" spans="2:6">
      <c r="B49" s="111"/>
      <c r="C49" s="119" t="s">
        <v>128</v>
      </c>
      <c r="D49" s="96"/>
      <c r="E49" s="323"/>
      <c r="F49" s="321"/>
    </row>
    <row r="50" spans="2:6">
      <c r="B50" s="111"/>
      <c r="C50" s="119" t="s">
        <v>129</v>
      </c>
      <c r="D50" s="96"/>
      <c r="E50" s="323"/>
      <c r="F50" s="321"/>
    </row>
    <row r="51" spans="2:6">
      <c r="B51" s="111"/>
      <c r="C51" s="119" t="s">
        <v>130</v>
      </c>
      <c r="D51" s="96"/>
      <c r="E51" s="323"/>
      <c r="F51" s="321"/>
    </row>
    <row r="52" spans="2:6">
      <c r="B52" s="111"/>
      <c r="C52" s="119" t="s">
        <v>131</v>
      </c>
      <c r="D52" s="96"/>
      <c r="E52" s="323"/>
      <c r="F52" s="321"/>
    </row>
    <row r="53" spans="2:6">
      <c r="B53" s="111"/>
      <c r="C53" s="119" t="s">
        <v>132</v>
      </c>
      <c r="D53" s="96"/>
      <c r="E53" s="323"/>
      <c r="F53" s="321"/>
    </row>
    <row r="54" spans="2:6">
      <c r="B54" s="111"/>
      <c r="C54" s="119" t="s">
        <v>133</v>
      </c>
      <c r="D54" s="96"/>
      <c r="E54" s="323"/>
      <c r="F54" s="321"/>
    </row>
    <row r="55" spans="2:6">
      <c r="B55" s="111"/>
      <c r="C55" s="119" t="s">
        <v>134</v>
      </c>
      <c r="D55" s="96"/>
      <c r="E55" s="323"/>
      <c r="F55" s="321"/>
    </row>
    <row r="56" spans="2:6">
      <c r="B56" s="98"/>
      <c r="C56" s="118" t="s">
        <v>135</v>
      </c>
      <c r="D56" s="96"/>
      <c r="E56" s="323"/>
      <c r="F56" s="321"/>
    </row>
    <row r="57" spans="2:6">
      <c r="B57" s="98"/>
      <c r="C57" s="118" t="s">
        <v>136</v>
      </c>
      <c r="D57" s="96"/>
      <c r="E57" s="323"/>
      <c r="F57" s="321"/>
    </row>
    <row r="58" spans="2:6">
      <c r="B58" s="98"/>
      <c r="C58" s="118" t="s">
        <v>137</v>
      </c>
      <c r="D58" s="96"/>
      <c r="E58" s="323"/>
      <c r="F58" s="321"/>
    </row>
    <row r="59" spans="2:6">
      <c r="B59" s="98"/>
      <c r="C59" s="118" t="s">
        <v>138</v>
      </c>
      <c r="D59" s="96"/>
      <c r="E59" s="323"/>
      <c r="F59" s="321"/>
    </row>
    <row r="60" spans="2:6">
      <c r="B60" s="98"/>
      <c r="C60" s="118" t="s">
        <v>139</v>
      </c>
      <c r="D60" s="96"/>
      <c r="E60" s="310"/>
      <c r="F60" s="318"/>
    </row>
    <row r="61" spans="2:6">
      <c r="B61" s="98" t="s">
        <v>140</v>
      </c>
      <c r="C61" s="118"/>
      <c r="D61" s="96"/>
      <c r="E61" s="310"/>
      <c r="F61" s="318"/>
    </row>
    <row r="62" spans="2:6">
      <c r="B62" s="111" t="s">
        <v>141</v>
      </c>
      <c r="C62" s="119"/>
      <c r="D62" s="96"/>
      <c r="E62" s="310"/>
      <c r="F62" s="318"/>
    </row>
    <row r="63" spans="2:6">
      <c r="B63" s="111" t="s">
        <v>142</v>
      </c>
      <c r="C63" s="119"/>
      <c r="D63" s="96"/>
      <c r="E63" s="310"/>
      <c r="F63" s="318"/>
    </row>
    <row r="64" spans="2:6">
      <c r="B64" s="98" t="s">
        <v>143</v>
      </c>
      <c r="C64" s="118"/>
      <c r="D64" s="96"/>
      <c r="E64" s="310"/>
      <c r="F64" s="318"/>
    </row>
    <row r="65" spans="2:6">
      <c r="B65" s="98" t="s">
        <v>144</v>
      </c>
      <c r="C65" s="118"/>
      <c r="D65" s="96"/>
      <c r="E65" s="310"/>
      <c r="F65" s="318"/>
    </row>
    <row r="66" spans="2:6">
      <c r="B66" s="111" t="s">
        <v>110</v>
      </c>
      <c r="C66" s="119"/>
      <c r="D66" s="96"/>
      <c r="E66" s="310"/>
      <c r="F66" s="318"/>
    </row>
    <row r="67" spans="2:6">
      <c r="B67" s="107" t="s">
        <v>145</v>
      </c>
      <c r="C67" s="108"/>
      <c r="D67" s="96"/>
      <c r="E67" s="310"/>
      <c r="F67" s="318"/>
    </row>
    <row r="68" spans="2:6">
      <c r="B68" s="107" t="s">
        <v>146</v>
      </c>
      <c r="C68" s="108"/>
      <c r="D68" s="96"/>
      <c r="E68" s="310"/>
      <c r="F68" s="318"/>
    </row>
    <row r="69" spans="2:6">
      <c r="B69" s="89" t="s">
        <v>238</v>
      </c>
      <c r="C69" s="90"/>
      <c r="D69" s="115"/>
      <c r="E69" s="120"/>
      <c r="F69" s="117"/>
    </row>
    <row r="70" spans="2:6">
      <c r="B70" s="121" t="s">
        <v>147</v>
      </c>
      <c r="C70" s="122"/>
      <c r="D70" s="123"/>
      <c r="E70" s="124"/>
      <c r="F70" s="123"/>
    </row>
    <row r="71" spans="2:6">
      <c r="B71" s="125" t="s">
        <v>148</v>
      </c>
      <c r="C71" s="126"/>
      <c r="D71" s="127">
        <v>7310</v>
      </c>
      <c r="E71" s="124"/>
      <c r="F71" s="128"/>
    </row>
    <row r="72" spans="2:6">
      <c r="B72" s="129" t="s">
        <v>149</v>
      </c>
      <c r="C72" s="130"/>
      <c r="D72" s="106">
        <v>977848000</v>
      </c>
      <c r="E72" s="131"/>
      <c r="F72" s="128"/>
    </row>
    <row r="73" spans="2:6">
      <c r="B73" s="125" t="s">
        <v>150</v>
      </c>
      <c r="C73" s="126"/>
      <c r="D73" s="97"/>
      <c r="E73" s="132">
        <v>9.9000000000000005E-2</v>
      </c>
      <c r="F73" s="174"/>
    </row>
    <row r="74" spans="2:6">
      <c r="B74" s="133" t="s">
        <v>151</v>
      </c>
      <c r="C74" s="134"/>
      <c r="D74" s="127"/>
      <c r="E74" s="106">
        <f>+$D72/1000*E73</f>
        <v>96806.952000000005</v>
      </c>
      <c r="F74" s="106">
        <f>+$D72/1000*F73</f>
        <v>0</v>
      </c>
    </row>
    <row r="75" spans="2:6">
      <c r="B75" s="133" t="s">
        <v>152</v>
      </c>
      <c r="C75" s="134"/>
      <c r="D75" s="127"/>
      <c r="E75" s="106">
        <f>E74*12</f>
        <v>1161683.4240000001</v>
      </c>
      <c r="F75" s="106">
        <f>F74*12</f>
        <v>0</v>
      </c>
    </row>
    <row r="76" spans="2:6">
      <c r="B76" s="125" t="s">
        <v>153</v>
      </c>
      <c r="C76" s="126"/>
      <c r="D76" s="97"/>
      <c r="E76" s="131"/>
      <c r="F76" s="124"/>
    </row>
    <row r="77" spans="2:6">
      <c r="B77" s="135" t="s">
        <v>154</v>
      </c>
      <c r="C77" s="136"/>
      <c r="D77" s="86"/>
      <c r="E77" s="137"/>
      <c r="F77" s="138"/>
    </row>
    <row r="78" spans="2:6">
      <c r="B78" s="125"/>
      <c r="C78" s="126"/>
      <c r="D78" s="139"/>
      <c r="E78" s="140"/>
      <c r="F78" s="140"/>
    </row>
    <row r="79" spans="2:6">
      <c r="B79" s="141" t="s">
        <v>155</v>
      </c>
      <c r="C79" s="142"/>
      <c r="D79" s="123"/>
      <c r="E79" s="124"/>
      <c r="F79" s="123"/>
    </row>
    <row r="80" spans="2:6">
      <c r="B80" s="125" t="s">
        <v>148</v>
      </c>
      <c r="C80" s="126"/>
      <c r="D80" s="127">
        <f>D71</f>
        <v>7310</v>
      </c>
      <c r="E80" s="124"/>
      <c r="F80" s="128"/>
    </row>
    <row r="81" spans="2:6">
      <c r="B81" s="129" t="s">
        <v>149</v>
      </c>
      <c r="C81" s="130"/>
      <c r="D81" s="106">
        <f>D72</f>
        <v>977848000</v>
      </c>
      <c r="E81" s="131"/>
      <c r="F81" s="128"/>
    </row>
    <row r="82" spans="2:6">
      <c r="B82" s="125" t="s">
        <v>156</v>
      </c>
      <c r="C82" s="126"/>
      <c r="D82" s="97"/>
      <c r="E82" s="132">
        <v>1.4E-2</v>
      </c>
      <c r="F82" s="174"/>
    </row>
    <row r="83" spans="2:6">
      <c r="B83" s="133" t="s">
        <v>151</v>
      </c>
      <c r="C83" s="134"/>
      <c r="D83" s="127"/>
      <c r="E83" s="106">
        <f>+$D81/1000*E82</f>
        <v>13689.871999999999</v>
      </c>
      <c r="F83" s="106">
        <f>+$D81/1000*F82</f>
        <v>0</v>
      </c>
    </row>
    <row r="84" spans="2:6">
      <c r="B84" s="133" t="s">
        <v>152</v>
      </c>
      <c r="C84" s="134"/>
      <c r="D84" s="127"/>
      <c r="E84" s="106">
        <f>E83*12</f>
        <v>164278.46399999998</v>
      </c>
      <c r="F84" s="106">
        <f>F83*12</f>
        <v>0</v>
      </c>
    </row>
    <row r="85" spans="2:6">
      <c r="B85" s="125" t="s">
        <v>153</v>
      </c>
      <c r="C85" s="126"/>
      <c r="D85" s="97"/>
      <c r="E85" s="131"/>
      <c r="F85" s="124"/>
    </row>
    <row r="86" spans="2:6">
      <c r="B86" s="125" t="s">
        <v>154</v>
      </c>
      <c r="C86" s="143"/>
      <c r="D86" s="86"/>
      <c r="E86" s="137"/>
      <c r="F86" s="138"/>
    </row>
    <row r="87" spans="2:6">
      <c r="B87" s="135"/>
      <c r="C87" s="136"/>
      <c r="D87" s="144"/>
      <c r="E87" s="145"/>
      <c r="F87" s="146"/>
    </row>
    <row r="88" spans="2:6">
      <c r="B88" s="125" t="s">
        <v>157</v>
      </c>
      <c r="C88" s="143"/>
      <c r="D88" s="86"/>
      <c r="E88" s="86" t="s">
        <v>235</v>
      </c>
      <c r="F88" s="283" t="s">
        <v>233</v>
      </c>
    </row>
    <row r="89" spans="2:6">
      <c r="B89" s="125" t="s">
        <v>31</v>
      </c>
      <c r="C89" s="143"/>
      <c r="D89" s="138"/>
      <c r="E89" s="147" t="s">
        <v>234</v>
      </c>
      <c r="F89" s="284"/>
    </row>
    <row r="90" spans="2:6">
      <c r="B90" s="148"/>
      <c r="C90" s="149"/>
      <c r="D90" s="150"/>
      <c r="E90" s="151"/>
      <c r="F90" s="152"/>
    </row>
    <row r="91" spans="2:6">
      <c r="B91" s="153"/>
      <c r="C91" s="153"/>
      <c r="D91" s="153"/>
      <c r="E91" s="154"/>
      <c r="F91" s="153"/>
    </row>
    <row r="92" spans="2:6">
      <c r="B92" s="155" t="s">
        <v>158</v>
      </c>
      <c r="C92" s="156"/>
      <c r="D92" s="157"/>
      <c r="E92" s="158"/>
      <c r="F92" s="159"/>
    </row>
    <row r="93" spans="2:6">
      <c r="B93" s="133"/>
      <c r="C93" s="160"/>
      <c r="D93" s="161"/>
      <c r="E93" s="162"/>
      <c r="F93" s="163"/>
    </row>
    <row r="94" spans="2:6">
      <c r="B94" s="164"/>
      <c r="C94" s="165"/>
      <c r="D94" s="165"/>
      <c r="E94" s="166"/>
      <c r="F94" s="167"/>
    </row>
    <row r="95" spans="2:6">
      <c r="B95" s="168"/>
      <c r="C95" s="168"/>
      <c r="D95" s="153"/>
      <c r="E95" s="154"/>
      <c r="F95" s="153"/>
    </row>
    <row r="96" spans="2:6">
      <c r="B96" s="169" t="s">
        <v>159</v>
      </c>
      <c r="C96" s="169"/>
      <c r="D96" s="153"/>
      <c r="E96" s="154"/>
      <c r="F96" s="153"/>
    </row>
  </sheetData>
  <mergeCells count="1">
    <mergeCell ref="B6:C6"/>
  </mergeCells>
  <pageMargins left="0.7" right="0.7" top="0.75" bottom="0.75" header="0.3" footer="0.3"/>
  <pageSetup scale="45" orientation="portrait" horizont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4</vt:i4>
      </vt:variant>
    </vt:vector>
  </HeadingPairs>
  <TitlesOfParts>
    <vt:vector size="24" baseType="lpstr">
      <vt:lpstr>Title page</vt:lpstr>
      <vt:lpstr>Requirements &amp; Proposal Info.</vt:lpstr>
      <vt:lpstr>Background</vt:lpstr>
      <vt:lpstr>Objectives</vt:lpstr>
      <vt:lpstr>Plan Summary</vt:lpstr>
      <vt:lpstr>Contacts and Bid Schedule</vt:lpstr>
      <vt:lpstr>Questionnaire</vt:lpstr>
      <vt:lpstr>Plan and Cost Responses &gt;</vt:lpstr>
      <vt:lpstr>Class 1&amp;2</vt:lpstr>
      <vt:lpstr>Class 3</vt:lpstr>
      <vt:lpstr>Retiree Class 4,5&amp;6</vt:lpstr>
      <vt:lpstr>BOE Members</vt:lpstr>
      <vt:lpstr>Supp LifeAD&amp;D</vt:lpstr>
      <vt:lpstr>Grandfathered Dep Life</vt:lpstr>
      <vt:lpstr>Vol STD</vt:lpstr>
      <vt:lpstr>Binding Prop. Acknowledge</vt:lpstr>
      <vt:lpstr>Experience &gt;</vt:lpstr>
      <vt:lpstr>STD</vt:lpstr>
      <vt:lpstr>Group Claim Exp</vt:lpstr>
      <vt:lpstr>Back Page</vt:lpstr>
      <vt:lpstr>ClientName</vt:lpstr>
      <vt:lpstr>'Contacts and Bid Schedule'!Print_Area</vt:lpstr>
      <vt:lpstr>'Requirements &amp; Proposal Info.'!Print_Area</vt:lpstr>
      <vt:lpstr>'Plan Summary'!Print_Titles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rgalie</dc:creator>
  <cp:lastModifiedBy>Graham, Michele R</cp:lastModifiedBy>
  <cp:lastPrinted>2023-11-21T17:15:58Z</cp:lastPrinted>
  <dcterms:created xsi:type="dcterms:W3CDTF">2010-08-10T15:58:13Z</dcterms:created>
  <dcterms:modified xsi:type="dcterms:W3CDTF">2023-11-21T17:16:45Z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38f1469a-2c2a-4aee-b92b-090d4c5468ff_Enabled">
    <vt:lpwstr>true</vt:lpwstr>
  </property>
  <property fmtid="{D5CDD505-2E9C-101B-9397-08002B2CF9AE}" pid="5" name="MSIP_Label_38f1469a-2c2a-4aee-b92b-090d4c5468ff_SetDate">
    <vt:lpwstr>2023-11-07T14:52:01Z</vt:lpwstr>
  </property>
  <property fmtid="{D5CDD505-2E9C-101B-9397-08002B2CF9AE}" pid="6" name="MSIP_Label_38f1469a-2c2a-4aee-b92b-090d4c5468ff_Method">
    <vt:lpwstr>Standard</vt:lpwstr>
  </property>
  <property fmtid="{D5CDD505-2E9C-101B-9397-08002B2CF9AE}" pid="7" name="MSIP_Label_38f1469a-2c2a-4aee-b92b-090d4c5468ff_Name">
    <vt:lpwstr>Confidential - Unmarked</vt:lpwstr>
  </property>
  <property fmtid="{D5CDD505-2E9C-101B-9397-08002B2CF9AE}" pid="8" name="MSIP_Label_38f1469a-2c2a-4aee-b92b-090d4c5468ff_SiteId">
    <vt:lpwstr>2a6e6092-73e4-4752-b1a5-477a17f5056d</vt:lpwstr>
  </property>
  <property fmtid="{D5CDD505-2E9C-101B-9397-08002B2CF9AE}" pid="9" name="MSIP_Label_38f1469a-2c2a-4aee-b92b-090d4c5468ff_ActionId">
    <vt:lpwstr>d265ed8e-6249-491b-bf41-72a5bd7a117b</vt:lpwstr>
  </property>
  <property fmtid="{D5CDD505-2E9C-101B-9397-08002B2CF9AE}" pid="10" name="MSIP_Label_38f1469a-2c2a-4aee-b92b-090d4c5468ff_ContentBits">
    <vt:lpwstr>0</vt:lpwstr>
  </property>
</Properties>
</file>